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C Maarten (back-up 19-2-2018)\3. RZ&amp;PC De Mors\1. Administratie en financiën\1.3. Acties en toernooien\Compostactie\2024\templates\"/>
    </mc:Choice>
  </mc:AlternateContent>
  <bookViews>
    <workbookView xWindow="0" yWindow="0" windowWidth="20490" windowHeight="7755"/>
  </bookViews>
  <sheets>
    <sheet name="Invoer bestellingen" sheetId="1" r:id="rId1"/>
    <sheet name="Bron" sheetId="2" state="hidden" r:id="rId2"/>
  </sheets>
  <definedNames>
    <definedName name="_xlnm.Print_Area" localSheetId="0">'Invoer bestellingen'!$A$1:$J$116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3" i="2"/>
  <c r="B2" i="2"/>
  <c r="I16" i="1" l="1"/>
  <c r="I17" i="1"/>
  <c r="I18" i="1"/>
  <c r="J116" i="1"/>
  <c r="H116" i="1"/>
  <c r="G1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 l="1"/>
</calcChain>
</file>

<file path=xl/sharedStrings.xml><?xml version="1.0" encoding="utf-8"?>
<sst xmlns="http://schemas.openxmlformats.org/spreadsheetml/2006/main" count="32" uniqueCount="31">
  <si>
    <t>Naam verkoper:</t>
  </si>
  <si>
    <t>Postcode</t>
  </si>
  <si>
    <t>Huisnummer</t>
  </si>
  <si>
    <t>Plaats</t>
  </si>
  <si>
    <t>Totaal aantal</t>
  </si>
  <si>
    <t>Bedrag</t>
  </si>
  <si>
    <t>Telefoonnummer tbv betaalverzoek:</t>
  </si>
  <si>
    <t>Nr.</t>
  </si>
  <si>
    <t>Totaal</t>
  </si>
  <si>
    <t>Potgrond:</t>
  </si>
  <si>
    <t>50L € 4,50</t>
  </si>
  <si>
    <t>Compost:</t>
  </si>
  <si>
    <t>40L € 4,50</t>
  </si>
  <si>
    <t xml:space="preserve">       </t>
  </si>
  <si>
    <t>Bestelperiode</t>
  </si>
  <si>
    <t>Bestellijst inleveren</t>
  </si>
  <si>
    <t>Mailen naar penningmeester@rzpc-demors.nl</t>
  </si>
  <si>
    <t>Bezorging</t>
  </si>
  <si>
    <t>Aantal Potgrond</t>
  </si>
  <si>
    <t>Aantal Compost</t>
  </si>
  <si>
    <t>versie</t>
  </si>
  <si>
    <t>2.0</t>
  </si>
  <si>
    <t>12 t/m 26 februari</t>
  </si>
  <si>
    <t>uiterlijk 26 februari</t>
  </si>
  <si>
    <t>vrijdagavond 15 maart of evt. zaterdagmorgen 16 maart</t>
  </si>
  <si>
    <t>Aanbieding 3 zakken voor €12,50!</t>
  </si>
  <si>
    <t>Aantal zakken</t>
  </si>
  <si>
    <t>Prijs</t>
  </si>
  <si>
    <t>Korting 3 zakken</t>
  </si>
  <si>
    <t>Naam klant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</si>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</sst>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2" fillId="0" borderId="0" xfId="0" applyFont="1"/>
    <xf numFmtId="164" fontId="0" fillId="0" borderId="0" xfId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0" fillId="0" borderId="0" xfId="0" applyNumberFormat="1" applyFont="1"/>
    <xf numFmtId="0" fontId="0" fillId="2" borderId="2" xfId="2" applyFont="1" applyBorder="1" applyAlignment="1">
      <alignment horizontal="center"/>
    </xf>
    <xf numFmtId="0" fontId="0" fillId="2" borderId="3" xfId="2" applyFont="1" applyBorder="1" applyAlignment="1">
      <alignment horizontal="center"/>
    </xf>
    <xf numFmtId="49" fontId="0" fillId="2" borderId="2" xfId="2" applyNumberFormat="1" applyFont="1" applyBorder="1" applyAlignment="1">
      <alignment horizontal="center"/>
    </xf>
    <xf numFmtId="49" fontId="0" fillId="2" borderId="3" xfId="2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Notitie" xfId="2" builtinId="10"/>
    <cellStyle name="Standaard" xfId="0" builtinId="0"/>
    <cellStyle name="Valuta" xfId="1" builtin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&quot;€&quot;\ * #,##0.00_ ;_ &quot;€&quot;\ * \-#,##0.00_ ;_ &quot;€&quot;\ * &quot;-&quot;??_ ;_ @_ "/>
    </dxf>
    <dxf>
      <numFmt numFmtId="164" formatCode="_ &quot;€&quot;\ * #,##0.00_ ;_ &quot;€&quot;\ * \-#,##0.00_ ;_ &quot;€&quot;\ * &quot;-&quot;??_ ;_ @_ 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4</xdr:row>
      <xdr:rowOff>28575</xdr:rowOff>
    </xdr:from>
    <xdr:to>
      <xdr:col>9</xdr:col>
      <xdr:colOff>565150</xdr:colOff>
      <xdr:row>10</xdr:row>
      <xdr:rowOff>139499</xdr:rowOff>
    </xdr:to>
    <xdr:pic>
      <xdr:nvPicPr>
        <xdr:cNvPr id="2" name="Afbeelding 1" descr="Rijssen">
          <a:extLst>
            <a:ext uri="{FF2B5EF4-FFF2-40B4-BE49-F238E27FC236}">
              <a16:creationId xmlns:a16="http://schemas.microsoft.com/office/drawing/2014/main" xmlns="" id="{40B46120-B58D-41E6-B3FF-33BA9D098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790575"/>
          <a:ext cx="1270000" cy="12539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126499</xdr:rowOff>
    </xdr:from>
    <xdr:ext cx="8124825" cy="718466"/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xmlns="" id="{399BB26A-5C4B-78DC-116B-529FE4F9F278}"/>
            </a:ext>
          </a:extLst>
        </xdr:cNvPr>
        <xdr:cNvSpPr/>
      </xdr:nvSpPr>
      <xdr:spPr>
        <a:xfrm>
          <a:off x="0" y="126499"/>
          <a:ext cx="8124825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Bestellijst Compost en Potgrond 2024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1" displayName="Tabel1" ref="A15:J116" totalsRowCount="1">
  <autoFilter ref="A15:J1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0" name="Nr." totalsRowLabel="Totaal"/>
    <tableColumn id="1" name="Naam klant"/>
    <tableColumn id="2" name="Adres"/>
    <tableColumn id="3" name="Huisnummer"/>
    <tableColumn id="4" name="Postcode"/>
    <tableColumn id="5" name="Plaats"/>
    <tableColumn id="6" name="Aantal Potgrond" totalsRowFunction="sum"/>
    <tableColumn id="7" name="Aantal Compost" totalsRowFunction="sum"/>
    <tableColumn id="8" name="Totaal aantal" totalsRowFunction="sum" dataDxfId="2">
      <calculatedColumnFormula>Tabel1[[#This Row],[Aantal Potgrond]]+Tabel1[[#This Row],[Aantal Compost]]</calculatedColumnFormula>
    </tableColumn>
    <tableColumn id="9" name="Bedrag" totalsRowFunction="sum" dataDxfId="1" totalsRowDxfId="0" dataCellStyle="Valuta">
      <calculatedColumnFormula>IF(SUM(Tabel1[[#This Row],[Aantal Potgrond]:[Aantal Compost]])&gt;0,VLOOKUP(SUM(Tabel1[[#This Row],[Aantal Potgrond]:[Aantal Compost]]),Bron!A:B,2,FALSE),0)</calculatedColumnFormula>
    </tableColumn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6.85546875" customWidth="1"/>
    <col min="2" max="2" width="34.28515625" bestFit="1" customWidth="1"/>
    <col min="3" max="3" width="22.140625" customWidth="1"/>
    <col min="4" max="4" width="12.42578125" bestFit="1" customWidth="1"/>
    <col min="6" max="6" width="11.28515625" customWidth="1"/>
    <col min="7" max="8" width="9.28515625" customWidth="1"/>
    <col min="9" max="9" width="9" customWidth="1"/>
  </cols>
  <sheetData>
    <row r="1" spans="1:10" x14ac:dyDescent="0.25">
      <c r="I1" s="6" t="s">
        <v>20</v>
      </c>
      <c r="J1" s="7" t="s">
        <v>21</v>
      </c>
    </row>
    <row r="7" spans="1:10" x14ac:dyDescent="0.25">
      <c r="B7" s="1" t="s">
        <v>0</v>
      </c>
      <c r="C7" s="9"/>
      <c r="D7" s="10"/>
      <c r="I7" s="2"/>
    </row>
    <row r="8" spans="1:10" x14ac:dyDescent="0.25">
      <c r="B8" s="1" t="s">
        <v>6</v>
      </c>
      <c r="C8" s="11"/>
      <c r="D8" s="12"/>
      <c r="I8" s="2"/>
    </row>
    <row r="9" spans="1:10" x14ac:dyDescent="0.25">
      <c r="A9" t="s">
        <v>13</v>
      </c>
      <c r="B9" s="1"/>
      <c r="C9" s="1"/>
      <c r="D9" s="1"/>
      <c r="I9" s="2"/>
    </row>
    <row r="10" spans="1:10" x14ac:dyDescent="0.25">
      <c r="B10" s="1" t="s">
        <v>14</v>
      </c>
      <c r="C10" s="1" t="s">
        <v>22</v>
      </c>
      <c r="D10" s="1"/>
      <c r="G10" s="2"/>
      <c r="H10" s="2"/>
      <c r="I10" s="2"/>
    </row>
    <row r="11" spans="1:10" x14ac:dyDescent="0.25">
      <c r="B11" s="1" t="s">
        <v>15</v>
      </c>
      <c r="C11" s="1" t="s">
        <v>23</v>
      </c>
      <c r="G11" s="2" t="s">
        <v>9</v>
      </c>
      <c r="H11" s="2" t="s">
        <v>10</v>
      </c>
      <c r="I11" s="2"/>
    </row>
    <row r="12" spans="1:10" x14ac:dyDescent="0.25">
      <c r="A12" s="1"/>
      <c r="C12" s="4" t="s">
        <v>16</v>
      </c>
      <c r="G12" s="2" t="s">
        <v>11</v>
      </c>
      <c r="H12" s="2" t="s">
        <v>12</v>
      </c>
      <c r="I12" s="2"/>
    </row>
    <row r="13" spans="1:10" x14ac:dyDescent="0.25">
      <c r="A13" s="1"/>
      <c r="B13" s="3" t="s">
        <v>17</v>
      </c>
      <c r="C13" s="1" t="s">
        <v>24</v>
      </c>
      <c r="G13" s="2" t="s">
        <v>25</v>
      </c>
      <c r="H13" s="2"/>
    </row>
    <row r="15" spans="1:10" ht="30" x14ac:dyDescent="0.25">
      <c r="A15" t="s">
        <v>7</v>
      </c>
      <c r="B15" t="s">
        <v>29</v>
      </c>
      <c r="C15" t="s">
        <v>30</v>
      </c>
      <c r="D15" t="s">
        <v>2</v>
      </c>
      <c r="E15" t="s">
        <v>1</v>
      </c>
      <c r="F15" t="s">
        <v>3</v>
      </c>
      <c r="G15" s="13" t="s">
        <v>18</v>
      </c>
      <c r="H15" s="13" t="s">
        <v>19</v>
      </c>
      <c r="I15" s="13" t="s">
        <v>4</v>
      </c>
      <c r="J15" t="s">
        <v>5</v>
      </c>
    </row>
    <row r="16" spans="1:10" x14ac:dyDescent="0.25">
      <c r="A16">
        <v>1</v>
      </c>
      <c r="I16">
        <f>Tabel1[[#This Row],[Aantal Potgrond]]+Tabel1[[#This Row],[Aantal Compost]]</f>
        <v>0</v>
      </c>
      <c r="J16" s="5">
        <f>IF(SUM(Tabel1[[#This Row],[Aantal Potgrond]:[Aantal Compost]])&gt;0,VLOOKUP(SUM(Tabel1[[#This Row],[Aantal Potgrond]:[Aantal Compost]]),Bron!A:B,2,FALSE),0)</f>
        <v>0</v>
      </c>
    </row>
    <row r="17" spans="1:10" x14ac:dyDescent="0.25">
      <c r="A17">
        <v>2</v>
      </c>
      <c r="I17">
        <f>Tabel1[[#This Row],[Aantal Potgrond]]+Tabel1[[#This Row],[Aantal Compost]]</f>
        <v>0</v>
      </c>
      <c r="J17" s="5">
        <f>IF(SUM(Tabel1[[#This Row],[Aantal Potgrond]:[Aantal Compost]])&gt;0,VLOOKUP(SUM(Tabel1[[#This Row],[Aantal Potgrond]:[Aantal Compost]]),Bron!A:B,2,FALSE),0)</f>
        <v>0</v>
      </c>
    </row>
    <row r="18" spans="1:10" x14ac:dyDescent="0.25">
      <c r="A18">
        <v>3</v>
      </c>
      <c r="I18">
        <f>Tabel1[[#This Row],[Aantal Potgrond]]+Tabel1[[#This Row],[Aantal Compost]]</f>
        <v>0</v>
      </c>
      <c r="J18" s="5">
        <f>IF(SUM(Tabel1[[#This Row],[Aantal Potgrond]:[Aantal Compost]])&gt;0,VLOOKUP(SUM(Tabel1[[#This Row],[Aantal Potgrond]:[Aantal Compost]]),Bron!A:B,2,FALSE),0)</f>
        <v>0</v>
      </c>
    </row>
    <row r="19" spans="1:10" x14ac:dyDescent="0.25">
      <c r="A19">
        <v>4</v>
      </c>
      <c r="I19">
        <f>Tabel1[[#This Row],[Aantal Potgrond]]+Tabel1[[#This Row],[Aantal Compost]]</f>
        <v>0</v>
      </c>
      <c r="J19" s="5">
        <f>IF(SUM(Tabel1[[#This Row],[Aantal Potgrond]:[Aantal Compost]])&gt;0,VLOOKUP(SUM(Tabel1[[#This Row],[Aantal Potgrond]:[Aantal Compost]]),Bron!A:B,2,FALSE),0)</f>
        <v>0</v>
      </c>
    </row>
    <row r="20" spans="1:10" x14ac:dyDescent="0.25">
      <c r="A20">
        <v>5</v>
      </c>
      <c r="I20">
        <f>Tabel1[[#This Row],[Aantal Potgrond]]+Tabel1[[#This Row],[Aantal Compost]]</f>
        <v>0</v>
      </c>
      <c r="J20" s="5">
        <f>IF(SUM(Tabel1[[#This Row],[Aantal Potgrond]:[Aantal Compost]])&gt;0,VLOOKUP(SUM(Tabel1[[#This Row],[Aantal Potgrond]:[Aantal Compost]]),Bron!A:B,2,FALSE),0)</f>
        <v>0</v>
      </c>
    </row>
    <row r="21" spans="1:10" x14ac:dyDescent="0.25">
      <c r="A21">
        <v>6</v>
      </c>
      <c r="I21">
        <f>Tabel1[[#This Row],[Aantal Potgrond]]+Tabel1[[#This Row],[Aantal Compost]]</f>
        <v>0</v>
      </c>
      <c r="J21" s="5">
        <f>IF(SUM(Tabel1[[#This Row],[Aantal Potgrond]:[Aantal Compost]])&gt;0,VLOOKUP(SUM(Tabel1[[#This Row],[Aantal Potgrond]:[Aantal Compost]]),Bron!A:B,2,FALSE),0)</f>
        <v>0</v>
      </c>
    </row>
    <row r="22" spans="1:10" x14ac:dyDescent="0.25">
      <c r="A22">
        <v>7</v>
      </c>
      <c r="I22">
        <f>Tabel1[[#This Row],[Aantal Potgrond]]+Tabel1[[#This Row],[Aantal Compost]]</f>
        <v>0</v>
      </c>
      <c r="J22" s="5">
        <f>IF(SUM(Tabel1[[#This Row],[Aantal Potgrond]:[Aantal Compost]])&gt;0,VLOOKUP(SUM(Tabel1[[#This Row],[Aantal Potgrond]:[Aantal Compost]]),Bron!A:B,2,FALSE),0)</f>
        <v>0</v>
      </c>
    </row>
    <row r="23" spans="1:10" x14ac:dyDescent="0.25">
      <c r="A23">
        <v>8</v>
      </c>
      <c r="I23">
        <f>Tabel1[[#This Row],[Aantal Potgrond]]+Tabel1[[#This Row],[Aantal Compost]]</f>
        <v>0</v>
      </c>
      <c r="J23" s="5">
        <f>IF(SUM(Tabel1[[#This Row],[Aantal Potgrond]:[Aantal Compost]])&gt;0,VLOOKUP(SUM(Tabel1[[#This Row],[Aantal Potgrond]:[Aantal Compost]]),Bron!A:B,2,FALSE),0)</f>
        <v>0</v>
      </c>
    </row>
    <row r="24" spans="1:10" x14ac:dyDescent="0.25">
      <c r="A24">
        <v>9</v>
      </c>
      <c r="I24">
        <f>Tabel1[[#This Row],[Aantal Potgrond]]+Tabel1[[#This Row],[Aantal Compost]]</f>
        <v>0</v>
      </c>
      <c r="J24" s="5">
        <f>IF(SUM(Tabel1[[#This Row],[Aantal Potgrond]:[Aantal Compost]])&gt;0,VLOOKUP(SUM(Tabel1[[#This Row],[Aantal Potgrond]:[Aantal Compost]]),Bron!A:B,2,FALSE),0)</f>
        <v>0</v>
      </c>
    </row>
    <row r="25" spans="1:10" x14ac:dyDescent="0.25">
      <c r="A25">
        <v>10</v>
      </c>
      <c r="I25">
        <f>Tabel1[[#This Row],[Aantal Potgrond]]+Tabel1[[#This Row],[Aantal Compost]]</f>
        <v>0</v>
      </c>
      <c r="J25" s="5">
        <f>IF(SUM(Tabel1[[#This Row],[Aantal Potgrond]:[Aantal Compost]])&gt;0,VLOOKUP(SUM(Tabel1[[#This Row],[Aantal Potgrond]:[Aantal Compost]]),Bron!A:B,2,FALSE),0)</f>
        <v>0</v>
      </c>
    </row>
    <row r="26" spans="1:10" x14ac:dyDescent="0.25">
      <c r="A26">
        <v>11</v>
      </c>
      <c r="I26">
        <f>Tabel1[[#This Row],[Aantal Potgrond]]+Tabel1[[#This Row],[Aantal Compost]]</f>
        <v>0</v>
      </c>
      <c r="J26" s="5">
        <f>IF(SUM(Tabel1[[#This Row],[Aantal Potgrond]:[Aantal Compost]])&gt;0,VLOOKUP(SUM(Tabel1[[#This Row],[Aantal Potgrond]:[Aantal Compost]]),Bron!A:B,2,FALSE),0)</f>
        <v>0</v>
      </c>
    </row>
    <row r="27" spans="1:10" x14ac:dyDescent="0.25">
      <c r="A27">
        <v>12</v>
      </c>
      <c r="I27">
        <f>Tabel1[[#This Row],[Aantal Potgrond]]+Tabel1[[#This Row],[Aantal Compost]]</f>
        <v>0</v>
      </c>
      <c r="J27" s="5">
        <f>IF(SUM(Tabel1[[#This Row],[Aantal Potgrond]:[Aantal Compost]])&gt;0,VLOOKUP(SUM(Tabel1[[#This Row],[Aantal Potgrond]:[Aantal Compost]]),Bron!A:B,2,FALSE),0)</f>
        <v>0</v>
      </c>
    </row>
    <row r="28" spans="1:10" x14ac:dyDescent="0.25">
      <c r="A28">
        <v>13</v>
      </c>
      <c r="I28">
        <f>Tabel1[[#This Row],[Aantal Potgrond]]+Tabel1[[#This Row],[Aantal Compost]]</f>
        <v>0</v>
      </c>
      <c r="J28" s="5">
        <f>IF(SUM(Tabel1[[#This Row],[Aantal Potgrond]:[Aantal Compost]])&gt;0,VLOOKUP(SUM(Tabel1[[#This Row],[Aantal Potgrond]:[Aantal Compost]]),Bron!A:B,2,FALSE),0)</f>
        <v>0</v>
      </c>
    </row>
    <row r="29" spans="1:10" x14ac:dyDescent="0.25">
      <c r="A29">
        <v>14</v>
      </c>
      <c r="I29">
        <f>Tabel1[[#This Row],[Aantal Potgrond]]+Tabel1[[#This Row],[Aantal Compost]]</f>
        <v>0</v>
      </c>
      <c r="J29" s="5">
        <f>IF(SUM(Tabel1[[#This Row],[Aantal Potgrond]:[Aantal Compost]])&gt;0,VLOOKUP(SUM(Tabel1[[#This Row],[Aantal Potgrond]:[Aantal Compost]]),Bron!A:B,2,FALSE),0)</f>
        <v>0</v>
      </c>
    </row>
    <row r="30" spans="1:10" x14ac:dyDescent="0.25">
      <c r="A30">
        <v>15</v>
      </c>
      <c r="I30">
        <f>Tabel1[[#This Row],[Aantal Potgrond]]+Tabel1[[#This Row],[Aantal Compost]]</f>
        <v>0</v>
      </c>
      <c r="J30" s="5">
        <f>IF(SUM(Tabel1[[#This Row],[Aantal Potgrond]:[Aantal Compost]])&gt;0,VLOOKUP(SUM(Tabel1[[#This Row],[Aantal Potgrond]:[Aantal Compost]]),Bron!A:B,2,FALSE),0)</f>
        <v>0</v>
      </c>
    </row>
    <row r="31" spans="1:10" x14ac:dyDescent="0.25">
      <c r="A31">
        <v>16</v>
      </c>
      <c r="I31">
        <f>Tabel1[[#This Row],[Aantal Potgrond]]+Tabel1[[#This Row],[Aantal Compost]]</f>
        <v>0</v>
      </c>
      <c r="J31" s="5">
        <f>IF(SUM(Tabel1[[#This Row],[Aantal Potgrond]:[Aantal Compost]])&gt;0,VLOOKUP(SUM(Tabel1[[#This Row],[Aantal Potgrond]:[Aantal Compost]]),Bron!A:B,2,FALSE),0)</f>
        <v>0</v>
      </c>
    </row>
    <row r="32" spans="1:10" x14ac:dyDescent="0.25">
      <c r="A32">
        <v>17</v>
      </c>
      <c r="I32">
        <f>Tabel1[[#This Row],[Aantal Potgrond]]+Tabel1[[#This Row],[Aantal Compost]]</f>
        <v>0</v>
      </c>
      <c r="J32" s="5">
        <f>IF(SUM(Tabel1[[#This Row],[Aantal Potgrond]:[Aantal Compost]])&gt;0,VLOOKUP(SUM(Tabel1[[#This Row],[Aantal Potgrond]:[Aantal Compost]]),Bron!A:B,2,FALSE),0)</f>
        <v>0</v>
      </c>
    </row>
    <row r="33" spans="1:10" x14ac:dyDescent="0.25">
      <c r="A33">
        <v>18</v>
      </c>
      <c r="I33">
        <f>Tabel1[[#This Row],[Aantal Potgrond]]+Tabel1[[#This Row],[Aantal Compost]]</f>
        <v>0</v>
      </c>
      <c r="J33" s="5">
        <f>IF(SUM(Tabel1[[#This Row],[Aantal Potgrond]:[Aantal Compost]])&gt;0,VLOOKUP(SUM(Tabel1[[#This Row],[Aantal Potgrond]:[Aantal Compost]]),Bron!A:B,2,FALSE),0)</f>
        <v>0</v>
      </c>
    </row>
    <row r="34" spans="1:10" x14ac:dyDescent="0.25">
      <c r="A34">
        <v>19</v>
      </c>
      <c r="I34">
        <f>Tabel1[[#This Row],[Aantal Potgrond]]+Tabel1[[#This Row],[Aantal Compost]]</f>
        <v>0</v>
      </c>
      <c r="J34" s="5">
        <f>IF(SUM(Tabel1[[#This Row],[Aantal Potgrond]:[Aantal Compost]])&gt;0,VLOOKUP(SUM(Tabel1[[#This Row],[Aantal Potgrond]:[Aantal Compost]]),Bron!A:B,2,FALSE),0)</f>
        <v>0</v>
      </c>
    </row>
    <row r="35" spans="1:10" x14ac:dyDescent="0.25">
      <c r="A35">
        <v>20</v>
      </c>
      <c r="I35">
        <f>Tabel1[[#This Row],[Aantal Potgrond]]+Tabel1[[#This Row],[Aantal Compost]]</f>
        <v>0</v>
      </c>
      <c r="J35" s="5">
        <f>IF(SUM(Tabel1[[#This Row],[Aantal Potgrond]:[Aantal Compost]])&gt;0,VLOOKUP(SUM(Tabel1[[#This Row],[Aantal Potgrond]:[Aantal Compost]]),Bron!A:B,2,FALSE),0)</f>
        <v>0</v>
      </c>
    </row>
    <row r="36" spans="1:10" x14ac:dyDescent="0.25">
      <c r="A36">
        <v>21</v>
      </c>
      <c r="I36">
        <f>Tabel1[[#This Row],[Aantal Potgrond]]+Tabel1[[#This Row],[Aantal Compost]]</f>
        <v>0</v>
      </c>
      <c r="J36" s="5">
        <f>IF(SUM(Tabel1[[#This Row],[Aantal Potgrond]:[Aantal Compost]])&gt;0,VLOOKUP(SUM(Tabel1[[#This Row],[Aantal Potgrond]:[Aantal Compost]]),Bron!A:B,2,FALSE),0)</f>
        <v>0</v>
      </c>
    </row>
    <row r="37" spans="1:10" x14ac:dyDescent="0.25">
      <c r="A37">
        <v>22</v>
      </c>
      <c r="I37">
        <f>Tabel1[[#This Row],[Aantal Potgrond]]+Tabel1[[#This Row],[Aantal Compost]]</f>
        <v>0</v>
      </c>
      <c r="J37" s="5">
        <f>IF(SUM(Tabel1[[#This Row],[Aantal Potgrond]:[Aantal Compost]])&gt;0,VLOOKUP(SUM(Tabel1[[#This Row],[Aantal Potgrond]:[Aantal Compost]]),Bron!A:B,2,FALSE),0)</f>
        <v>0</v>
      </c>
    </row>
    <row r="38" spans="1:10" x14ac:dyDescent="0.25">
      <c r="A38">
        <v>23</v>
      </c>
      <c r="I38">
        <f>Tabel1[[#This Row],[Aantal Potgrond]]+Tabel1[[#This Row],[Aantal Compost]]</f>
        <v>0</v>
      </c>
      <c r="J38" s="5">
        <f>IF(SUM(Tabel1[[#This Row],[Aantal Potgrond]:[Aantal Compost]])&gt;0,VLOOKUP(SUM(Tabel1[[#This Row],[Aantal Potgrond]:[Aantal Compost]]),Bron!A:B,2,FALSE),0)</f>
        <v>0</v>
      </c>
    </row>
    <row r="39" spans="1:10" x14ac:dyDescent="0.25">
      <c r="A39">
        <v>24</v>
      </c>
      <c r="I39">
        <f>Tabel1[[#This Row],[Aantal Potgrond]]+Tabel1[[#This Row],[Aantal Compost]]</f>
        <v>0</v>
      </c>
      <c r="J39" s="5">
        <f>IF(SUM(Tabel1[[#This Row],[Aantal Potgrond]:[Aantal Compost]])&gt;0,VLOOKUP(SUM(Tabel1[[#This Row],[Aantal Potgrond]:[Aantal Compost]]),Bron!A:B,2,FALSE),0)</f>
        <v>0</v>
      </c>
    </row>
    <row r="40" spans="1:10" x14ac:dyDescent="0.25">
      <c r="A40">
        <v>25</v>
      </c>
      <c r="I40">
        <f>Tabel1[[#This Row],[Aantal Potgrond]]+Tabel1[[#This Row],[Aantal Compost]]</f>
        <v>0</v>
      </c>
      <c r="J40" s="5">
        <f>IF(SUM(Tabel1[[#This Row],[Aantal Potgrond]:[Aantal Compost]])&gt;0,VLOOKUP(SUM(Tabel1[[#This Row],[Aantal Potgrond]:[Aantal Compost]]),Bron!A:B,2,FALSE),0)</f>
        <v>0</v>
      </c>
    </row>
    <row r="41" spans="1:10" x14ac:dyDescent="0.25">
      <c r="A41">
        <v>26</v>
      </c>
      <c r="I41">
        <f>Tabel1[[#This Row],[Aantal Potgrond]]+Tabel1[[#This Row],[Aantal Compost]]</f>
        <v>0</v>
      </c>
      <c r="J41" s="5">
        <f>IF(SUM(Tabel1[[#This Row],[Aantal Potgrond]:[Aantal Compost]])&gt;0,VLOOKUP(SUM(Tabel1[[#This Row],[Aantal Potgrond]:[Aantal Compost]]),Bron!A:B,2,FALSE),0)</f>
        <v>0</v>
      </c>
    </row>
    <row r="42" spans="1:10" x14ac:dyDescent="0.25">
      <c r="A42">
        <v>27</v>
      </c>
      <c r="I42">
        <f>Tabel1[[#This Row],[Aantal Potgrond]]+Tabel1[[#This Row],[Aantal Compost]]</f>
        <v>0</v>
      </c>
      <c r="J42" s="5">
        <f>IF(SUM(Tabel1[[#This Row],[Aantal Potgrond]:[Aantal Compost]])&gt;0,VLOOKUP(SUM(Tabel1[[#This Row],[Aantal Potgrond]:[Aantal Compost]]),Bron!A:B,2,FALSE),0)</f>
        <v>0</v>
      </c>
    </row>
    <row r="43" spans="1:10" x14ac:dyDescent="0.25">
      <c r="A43">
        <v>28</v>
      </c>
      <c r="I43">
        <f>Tabel1[[#This Row],[Aantal Potgrond]]+Tabel1[[#This Row],[Aantal Compost]]</f>
        <v>0</v>
      </c>
      <c r="J43" s="5">
        <f>IF(SUM(Tabel1[[#This Row],[Aantal Potgrond]:[Aantal Compost]])&gt;0,VLOOKUP(SUM(Tabel1[[#This Row],[Aantal Potgrond]:[Aantal Compost]]),Bron!A:B,2,FALSE),0)</f>
        <v>0</v>
      </c>
    </row>
    <row r="44" spans="1:10" x14ac:dyDescent="0.25">
      <c r="A44">
        <v>29</v>
      </c>
      <c r="I44">
        <f>Tabel1[[#This Row],[Aantal Potgrond]]+Tabel1[[#This Row],[Aantal Compost]]</f>
        <v>0</v>
      </c>
      <c r="J44" s="5">
        <f>IF(SUM(Tabel1[[#This Row],[Aantal Potgrond]:[Aantal Compost]])&gt;0,VLOOKUP(SUM(Tabel1[[#This Row],[Aantal Potgrond]:[Aantal Compost]]),Bron!A:B,2,FALSE),0)</f>
        <v>0</v>
      </c>
    </row>
    <row r="45" spans="1:10" x14ac:dyDescent="0.25">
      <c r="A45">
        <v>30</v>
      </c>
      <c r="I45">
        <f>Tabel1[[#This Row],[Aantal Potgrond]]+Tabel1[[#This Row],[Aantal Compost]]</f>
        <v>0</v>
      </c>
      <c r="J45" s="5">
        <f>IF(SUM(Tabel1[[#This Row],[Aantal Potgrond]:[Aantal Compost]])&gt;0,VLOOKUP(SUM(Tabel1[[#This Row],[Aantal Potgrond]:[Aantal Compost]]),Bron!A:B,2,FALSE),0)</f>
        <v>0</v>
      </c>
    </row>
    <row r="46" spans="1:10" x14ac:dyDescent="0.25">
      <c r="A46">
        <v>31</v>
      </c>
      <c r="I46">
        <f>Tabel1[[#This Row],[Aantal Potgrond]]+Tabel1[[#This Row],[Aantal Compost]]</f>
        <v>0</v>
      </c>
      <c r="J46" s="5">
        <f>IF(SUM(Tabel1[[#This Row],[Aantal Potgrond]:[Aantal Compost]])&gt;0,VLOOKUP(SUM(Tabel1[[#This Row],[Aantal Potgrond]:[Aantal Compost]]),Bron!A:B,2,FALSE),0)</f>
        <v>0</v>
      </c>
    </row>
    <row r="47" spans="1:10" x14ac:dyDescent="0.25">
      <c r="A47">
        <v>32</v>
      </c>
      <c r="I47">
        <f>Tabel1[[#This Row],[Aantal Potgrond]]+Tabel1[[#This Row],[Aantal Compost]]</f>
        <v>0</v>
      </c>
      <c r="J47" s="5">
        <f>IF(SUM(Tabel1[[#This Row],[Aantal Potgrond]:[Aantal Compost]])&gt;0,VLOOKUP(SUM(Tabel1[[#This Row],[Aantal Potgrond]:[Aantal Compost]]),Bron!A:B,2,FALSE),0)</f>
        <v>0</v>
      </c>
    </row>
    <row r="48" spans="1:10" x14ac:dyDescent="0.25">
      <c r="A48">
        <v>33</v>
      </c>
      <c r="I48">
        <f>Tabel1[[#This Row],[Aantal Potgrond]]+Tabel1[[#This Row],[Aantal Compost]]</f>
        <v>0</v>
      </c>
      <c r="J48" s="5">
        <f>IF(SUM(Tabel1[[#This Row],[Aantal Potgrond]:[Aantal Compost]])&gt;0,VLOOKUP(SUM(Tabel1[[#This Row],[Aantal Potgrond]:[Aantal Compost]]),Bron!A:B,2,FALSE),0)</f>
        <v>0</v>
      </c>
    </row>
    <row r="49" spans="1:10" x14ac:dyDescent="0.25">
      <c r="A49">
        <v>34</v>
      </c>
      <c r="I49">
        <f>Tabel1[[#This Row],[Aantal Potgrond]]+Tabel1[[#This Row],[Aantal Compost]]</f>
        <v>0</v>
      </c>
      <c r="J49" s="5">
        <f>IF(SUM(Tabel1[[#This Row],[Aantal Potgrond]:[Aantal Compost]])&gt;0,VLOOKUP(SUM(Tabel1[[#This Row],[Aantal Potgrond]:[Aantal Compost]]),Bron!A:B,2,FALSE),0)</f>
        <v>0</v>
      </c>
    </row>
    <row r="50" spans="1:10" x14ac:dyDescent="0.25">
      <c r="A50">
        <v>35</v>
      </c>
      <c r="I50">
        <f>Tabel1[[#This Row],[Aantal Potgrond]]+Tabel1[[#This Row],[Aantal Compost]]</f>
        <v>0</v>
      </c>
      <c r="J50" s="5">
        <f>IF(SUM(Tabel1[[#This Row],[Aantal Potgrond]:[Aantal Compost]])&gt;0,VLOOKUP(SUM(Tabel1[[#This Row],[Aantal Potgrond]:[Aantal Compost]]),Bron!A:B,2,FALSE),0)</f>
        <v>0</v>
      </c>
    </row>
    <row r="51" spans="1:10" x14ac:dyDescent="0.25">
      <c r="A51">
        <v>36</v>
      </c>
      <c r="I51">
        <f>Tabel1[[#This Row],[Aantal Potgrond]]+Tabel1[[#This Row],[Aantal Compost]]</f>
        <v>0</v>
      </c>
      <c r="J51" s="5">
        <f>IF(SUM(Tabel1[[#This Row],[Aantal Potgrond]:[Aantal Compost]])&gt;0,VLOOKUP(SUM(Tabel1[[#This Row],[Aantal Potgrond]:[Aantal Compost]]),Bron!A:B,2,FALSE),0)</f>
        <v>0</v>
      </c>
    </row>
    <row r="52" spans="1:10" x14ac:dyDescent="0.25">
      <c r="A52">
        <v>37</v>
      </c>
      <c r="I52">
        <f>Tabel1[[#This Row],[Aantal Potgrond]]+Tabel1[[#This Row],[Aantal Compost]]</f>
        <v>0</v>
      </c>
      <c r="J52" s="5">
        <f>IF(SUM(Tabel1[[#This Row],[Aantal Potgrond]:[Aantal Compost]])&gt;0,VLOOKUP(SUM(Tabel1[[#This Row],[Aantal Potgrond]:[Aantal Compost]]),Bron!A:B,2,FALSE),0)</f>
        <v>0</v>
      </c>
    </row>
    <row r="53" spans="1:10" x14ac:dyDescent="0.25">
      <c r="A53">
        <v>38</v>
      </c>
      <c r="I53">
        <f>Tabel1[[#This Row],[Aantal Potgrond]]+Tabel1[[#This Row],[Aantal Compost]]</f>
        <v>0</v>
      </c>
      <c r="J53" s="5">
        <f>IF(SUM(Tabel1[[#This Row],[Aantal Potgrond]:[Aantal Compost]])&gt;0,VLOOKUP(SUM(Tabel1[[#This Row],[Aantal Potgrond]:[Aantal Compost]]),Bron!A:B,2,FALSE),0)</f>
        <v>0</v>
      </c>
    </row>
    <row r="54" spans="1:10" x14ac:dyDescent="0.25">
      <c r="A54">
        <v>39</v>
      </c>
      <c r="I54">
        <f>Tabel1[[#This Row],[Aantal Potgrond]]+Tabel1[[#This Row],[Aantal Compost]]</f>
        <v>0</v>
      </c>
      <c r="J54" s="5">
        <f>IF(SUM(Tabel1[[#This Row],[Aantal Potgrond]:[Aantal Compost]])&gt;0,VLOOKUP(SUM(Tabel1[[#This Row],[Aantal Potgrond]:[Aantal Compost]]),Bron!A:B,2,FALSE),0)</f>
        <v>0</v>
      </c>
    </row>
    <row r="55" spans="1:10" x14ac:dyDescent="0.25">
      <c r="A55">
        <v>40</v>
      </c>
      <c r="I55">
        <f>Tabel1[[#This Row],[Aantal Potgrond]]+Tabel1[[#This Row],[Aantal Compost]]</f>
        <v>0</v>
      </c>
      <c r="J55" s="5">
        <f>IF(SUM(Tabel1[[#This Row],[Aantal Potgrond]:[Aantal Compost]])&gt;0,VLOOKUP(SUM(Tabel1[[#This Row],[Aantal Potgrond]:[Aantal Compost]]),Bron!A:B,2,FALSE),0)</f>
        <v>0</v>
      </c>
    </row>
    <row r="56" spans="1:10" x14ac:dyDescent="0.25">
      <c r="A56">
        <v>41</v>
      </c>
      <c r="I56">
        <f>Tabel1[[#This Row],[Aantal Potgrond]]+Tabel1[[#This Row],[Aantal Compost]]</f>
        <v>0</v>
      </c>
      <c r="J56" s="5">
        <f>IF(SUM(Tabel1[[#This Row],[Aantal Potgrond]:[Aantal Compost]])&gt;0,VLOOKUP(SUM(Tabel1[[#This Row],[Aantal Potgrond]:[Aantal Compost]]),Bron!A:B,2,FALSE),0)</f>
        <v>0</v>
      </c>
    </row>
    <row r="57" spans="1:10" x14ac:dyDescent="0.25">
      <c r="A57">
        <v>42</v>
      </c>
      <c r="I57">
        <f>Tabel1[[#This Row],[Aantal Potgrond]]+Tabel1[[#This Row],[Aantal Compost]]</f>
        <v>0</v>
      </c>
      <c r="J57" s="5">
        <f>IF(SUM(Tabel1[[#This Row],[Aantal Potgrond]:[Aantal Compost]])&gt;0,VLOOKUP(SUM(Tabel1[[#This Row],[Aantal Potgrond]:[Aantal Compost]]),Bron!A:B,2,FALSE),0)</f>
        <v>0</v>
      </c>
    </row>
    <row r="58" spans="1:10" x14ac:dyDescent="0.25">
      <c r="A58">
        <v>43</v>
      </c>
      <c r="I58">
        <f>Tabel1[[#This Row],[Aantal Potgrond]]+Tabel1[[#This Row],[Aantal Compost]]</f>
        <v>0</v>
      </c>
      <c r="J58" s="5">
        <f>IF(SUM(Tabel1[[#This Row],[Aantal Potgrond]:[Aantal Compost]])&gt;0,VLOOKUP(SUM(Tabel1[[#This Row],[Aantal Potgrond]:[Aantal Compost]]),Bron!A:B,2,FALSE),0)</f>
        <v>0</v>
      </c>
    </row>
    <row r="59" spans="1:10" x14ac:dyDescent="0.25">
      <c r="A59">
        <v>44</v>
      </c>
      <c r="I59">
        <f>Tabel1[[#This Row],[Aantal Potgrond]]+Tabel1[[#This Row],[Aantal Compost]]</f>
        <v>0</v>
      </c>
      <c r="J59" s="5">
        <f>IF(SUM(Tabel1[[#This Row],[Aantal Potgrond]:[Aantal Compost]])&gt;0,VLOOKUP(SUM(Tabel1[[#This Row],[Aantal Potgrond]:[Aantal Compost]]),Bron!A:B,2,FALSE),0)</f>
        <v>0</v>
      </c>
    </row>
    <row r="60" spans="1:10" x14ac:dyDescent="0.25">
      <c r="A60">
        <v>45</v>
      </c>
      <c r="I60">
        <f>Tabel1[[#This Row],[Aantal Potgrond]]+Tabel1[[#This Row],[Aantal Compost]]</f>
        <v>0</v>
      </c>
      <c r="J60" s="5">
        <f>IF(SUM(Tabel1[[#This Row],[Aantal Potgrond]:[Aantal Compost]])&gt;0,VLOOKUP(SUM(Tabel1[[#This Row],[Aantal Potgrond]:[Aantal Compost]]),Bron!A:B,2,FALSE),0)</f>
        <v>0</v>
      </c>
    </row>
    <row r="61" spans="1:10" x14ac:dyDescent="0.25">
      <c r="A61">
        <v>46</v>
      </c>
      <c r="I61">
        <f>Tabel1[[#This Row],[Aantal Potgrond]]+Tabel1[[#This Row],[Aantal Compost]]</f>
        <v>0</v>
      </c>
      <c r="J61" s="5">
        <f>IF(SUM(Tabel1[[#This Row],[Aantal Potgrond]:[Aantal Compost]])&gt;0,VLOOKUP(SUM(Tabel1[[#This Row],[Aantal Potgrond]:[Aantal Compost]]),Bron!A:B,2,FALSE),0)</f>
        <v>0</v>
      </c>
    </row>
    <row r="62" spans="1:10" x14ac:dyDescent="0.25">
      <c r="A62">
        <v>47</v>
      </c>
      <c r="I62">
        <f>Tabel1[[#This Row],[Aantal Potgrond]]+Tabel1[[#This Row],[Aantal Compost]]</f>
        <v>0</v>
      </c>
      <c r="J62" s="5">
        <f>IF(SUM(Tabel1[[#This Row],[Aantal Potgrond]:[Aantal Compost]])&gt;0,VLOOKUP(SUM(Tabel1[[#This Row],[Aantal Potgrond]:[Aantal Compost]]),Bron!A:B,2,FALSE),0)</f>
        <v>0</v>
      </c>
    </row>
    <row r="63" spans="1:10" x14ac:dyDescent="0.25">
      <c r="A63">
        <v>48</v>
      </c>
      <c r="I63">
        <f>Tabel1[[#This Row],[Aantal Potgrond]]+Tabel1[[#This Row],[Aantal Compost]]</f>
        <v>0</v>
      </c>
      <c r="J63" s="5">
        <f>IF(SUM(Tabel1[[#This Row],[Aantal Potgrond]:[Aantal Compost]])&gt;0,VLOOKUP(SUM(Tabel1[[#This Row],[Aantal Potgrond]:[Aantal Compost]]),Bron!A:B,2,FALSE),0)</f>
        <v>0</v>
      </c>
    </row>
    <row r="64" spans="1:10" x14ac:dyDescent="0.25">
      <c r="A64">
        <v>49</v>
      </c>
      <c r="I64">
        <f>Tabel1[[#This Row],[Aantal Potgrond]]+Tabel1[[#This Row],[Aantal Compost]]</f>
        <v>0</v>
      </c>
      <c r="J64" s="5">
        <f>IF(SUM(Tabel1[[#This Row],[Aantal Potgrond]:[Aantal Compost]])&gt;0,VLOOKUP(SUM(Tabel1[[#This Row],[Aantal Potgrond]:[Aantal Compost]]),Bron!A:B,2,FALSE),0)</f>
        <v>0</v>
      </c>
    </row>
    <row r="65" spans="1:10" x14ac:dyDescent="0.25">
      <c r="A65">
        <v>50</v>
      </c>
      <c r="I65">
        <f>Tabel1[[#This Row],[Aantal Potgrond]]+Tabel1[[#This Row],[Aantal Compost]]</f>
        <v>0</v>
      </c>
      <c r="J65" s="5">
        <f>IF(SUM(Tabel1[[#This Row],[Aantal Potgrond]:[Aantal Compost]])&gt;0,VLOOKUP(SUM(Tabel1[[#This Row],[Aantal Potgrond]:[Aantal Compost]]),Bron!A:B,2,FALSE),0)</f>
        <v>0</v>
      </c>
    </row>
    <row r="66" spans="1:10" x14ac:dyDescent="0.25">
      <c r="A66">
        <v>51</v>
      </c>
      <c r="I66">
        <f>Tabel1[[#This Row],[Aantal Potgrond]]+Tabel1[[#This Row],[Aantal Compost]]</f>
        <v>0</v>
      </c>
      <c r="J66" s="5">
        <f>IF(SUM(Tabel1[[#This Row],[Aantal Potgrond]:[Aantal Compost]])&gt;0,VLOOKUP(SUM(Tabel1[[#This Row],[Aantal Potgrond]:[Aantal Compost]]),Bron!A:B,2,FALSE),0)</f>
        <v>0</v>
      </c>
    </row>
    <row r="67" spans="1:10" x14ac:dyDescent="0.25">
      <c r="A67">
        <v>52</v>
      </c>
      <c r="I67">
        <f>Tabel1[[#This Row],[Aantal Potgrond]]+Tabel1[[#This Row],[Aantal Compost]]</f>
        <v>0</v>
      </c>
      <c r="J67" s="5">
        <f>IF(SUM(Tabel1[[#This Row],[Aantal Potgrond]:[Aantal Compost]])&gt;0,VLOOKUP(SUM(Tabel1[[#This Row],[Aantal Potgrond]:[Aantal Compost]]),Bron!A:B,2,FALSE),0)</f>
        <v>0</v>
      </c>
    </row>
    <row r="68" spans="1:10" x14ac:dyDescent="0.25">
      <c r="A68">
        <v>53</v>
      </c>
      <c r="I68">
        <f>Tabel1[[#This Row],[Aantal Potgrond]]+Tabel1[[#This Row],[Aantal Compost]]</f>
        <v>0</v>
      </c>
      <c r="J68" s="5">
        <f>IF(SUM(Tabel1[[#This Row],[Aantal Potgrond]:[Aantal Compost]])&gt;0,VLOOKUP(SUM(Tabel1[[#This Row],[Aantal Potgrond]:[Aantal Compost]]),Bron!A:B,2,FALSE),0)</f>
        <v>0</v>
      </c>
    </row>
    <row r="69" spans="1:10" x14ac:dyDescent="0.25">
      <c r="A69">
        <v>54</v>
      </c>
      <c r="I69">
        <f>Tabel1[[#This Row],[Aantal Potgrond]]+Tabel1[[#This Row],[Aantal Compost]]</f>
        <v>0</v>
      </c>
      <c r="J69" s="5">
        <f>IF(SUM(Tabel1[[#This Row],[Aantal Potgrond]:[Aantal Compost]])&gt;0,VLOOKUP(SUM(Tabel1[[#This Row],[Aantal Potgrond]:[Aantal Compost]]),Bron!A:B,2,FALSE),0)</f>
        <v>0</v>
      </c>
    </row>
    <row r="70" spans="1:10" x14ac:dyDescent="0.25">
      <c r="A70">
        <v>55</v>
      </c>
      <c r="I70">
        <f>Tabel1[[#This Row],[Aantal Potgrond]]+Tabel1[[#This Row],[Aantal Compost]]</f>
        <v>0</v>
      </c>
      <c r="J70" s="5">
        <f>IF(SUM(Tabel1[[#This Row],[Aantal Potgrond]:[Aantal Compost]])&gt;0,VLOOKUP(SUM(Tabel1[[#This Row],[Aantal Potgrond]:[Aantal Compost]]),Bron!A:B,2,FALSE),0)</f>
        <v>0</v>
      </c>
    </row>
    <row r="71" spans="1:10" x14ac:dyDescent="0.25">
      <c r="A71">
        <v>56</v>
      </c>
      <c r="I71">
        <f>Tabel1[[#This Row],[Aantal Potgrond]]+Tabel1[[#This Row],[Aantal Compost]]</f>
        <v>0</v>
      </c>
      <c r="J71" s="5">
        <f>IF(SUM(Tabel1[[#This Row],[Aantal Potgrond]:[Aantal Compost]])&gt;0,VLOOKUP(SUM(Tabel1[[#This Row],[Aantal Potgrond]:[Aantal Compost]]),Bron!A:B,2,FALSE),0)</f>
        <v>0</v>
      </c>
    </row>
    <row r="72" spans="1:10" x14ac:dyDescent="0.25">
      <c r="A72">
        <v>57</v>
      </c>
      <c r="I72">
        <f>Tabel1[[#This Row],[Aantal Potgrond]]+Tabel1[[#This Row],[Aantal Compost]]</f>
        <v>0</v>
      </c>
      <c r="J72" s="5">
        <f>IF(SUM(Tabel1[[#This Row],[Aantal Potgrond]:[Aantal Compost]])&gt;0,VLOOKUP(SUM(Tabel1[[#This Row],[Aantal Potgrond]:[Aantal Compost]]),Bron!A:B,2,FALSE),0)</f>
        <v>0</v>
      </c>
    </row>
    <row r="73" spans="1:10" x14ac:dyDescent="0.25">
      <c r="A73">
        <v>58</v>
      </c>
      <c r="I73">
        <f>Tabel1[[#This Row],[Aantal Potgrond]]+Tabel1[[#This Row],[Aantal Compost]]</f>
        <v>0</v>
      </c>
      <c r="J73" s="5">
        <f>IF(SUM(Tabel1[[#This Row],[Aantal Potgrond]:[Aantal Compost]])&gt;0,VLOOKUP(SUM(Tabel1[[#This Row],[Aantal Potgrond]:[Aantal Compost]]),Bron!A:B,2,FALSE),0)</f>
        <v>0</v>
      </c>
    </row>
    <row r="74" spans="1:10" x14ac:dyDescent="0.25">
      <c r="A74">
        <v>59</v>
      </c>
      <c r="I74">
        <f>Tabel1[[#This Row],[Aantal Potgrond]]+Tabel1[[#This Row],[Aantal Compost]]</f>
        <v>0</v>
      </c>
      <c r="J74" s="5">
        <f>IF(SUM(Tabel1[[#This Row],[Aantal Potgrond]:[Aantal Compost]])&gt;0,VLOOKUP(SUM(Tabel1[[#This Row],[Aantal Potgrond]:[Aantal Compost]]),Bron!A:B,2,FALSE),0)</f>
        <v>0</v>
      </c>
    </row>
    <row r="75" spans="1:10" x14ac:dyDescent="0.25">
      <c r="A75">
        <v>60</v>
      </c>
      <c r="I75">
        <f>Tabel1[[#This Row],[Aantal Potgrond]]+Tabel1[[#This Row],[Aantal Compost]]</f>
        <v>0</v>
      </c>
      <c r="J75" s="5">
        <f>IF(SUM(Tabel1[[#This Row],[Aantal Potgrond]:[Aantal Compost]])&gt;0,VLOOKUP(SUM(Tabel1[[#This Row],[Aantal Potgrond]:[Aantal Compost]]),Bron!A:B,2,FALSE),0)</f>
        <v>0</v>
      </c>
    </row>
    <row r="76" spans="1:10" x14ac:dyDescent="0.25">
      <c r="A76">
        <v>61</v>
      </c>
      <c r="I76">
        <f>Tabel1[[#This Row],[Aantal Potgrond]]+Tabel1[[#This Row],[Aantal Compost]]</f>
        <v>0</v>
      </c>
      <c r="J76" s="5">
        <f>IF(SUM(Tabel1[[#This Row],[Aantal Potgrond]:[Aantal Compost]])&gt;0,VLOOKUP(SUM(Tabel1[[#This Row],[Aantal Potgrond]:[Aantal Compost]]),Bron!A:B,2,FALSE),0)</f>
        <v>0</v>
      </c>
    </row>
    <row r="77" spans="1:10" x14ac:dyDescent="0.25">
      <c r="A77">
        <v>62</v>
      </c>
      <c r="I77">
        <f>Tabel1[[#This Row],[Aantal Potgrond]]+Tabel1[[#This Row],[Aantal Compost]]</f>
        <v>0</v>
      </c>
      <c r="J77" s="5">
        <f>IF(SUM(Tabel1[[#This Row],[Aantal Potgrond]:[Aantal Compost]])&gt;0,VLOOKUP(SUM(Tabel1[[#This Row],[Aantal Potgrond]:[Aantal Compost]]),Bron!A:B,2,FALSE),0)</f>
        <v>0</v>
      </c>
    </row>
    <row r="78" spans="1:10" x14ac:dyDescent="0.25">
      <c r="A78">
        <v>63</v>
      </c>
      <c r="I78">
        <f>Tabel1[[#This Row],[Aantal Potgrond]]+Tabel1[[#This Row],[Aantal Compost]]</f>
        <v>0</v>
      </c>
      <c r="J78" s="5">
        <f>IF(SUM(Tabel1[[#This Row],[Aantal Potgrond]:[Aantal Compost]])&gt;0,VLOOKUP(SUM(Tabel1[[#This Row],[Aantal Potgrond]:[Aantal Compost]]),Bron!A:B,2,FALSE),0)</f>
        <v>0</v>
      </c>
    </row>
    <row r="79" spans="1:10" x14ac:dyDescent="0.25">
      <c r="A79">
        <v>64</v>
      </c>
      <c r="I79">
        <f>Tabel1[[#This Row],[Aantal Potgrond]]+Tabel1[[#This Row],[Aantal Compost]]</f>
        <v>0</v>
      </c>
      <c r="J79" s="5">
        <f>IF(SUM(Tabel1[[#This Row],[Aantal Potgrond]:[Aantal Compost]])&gt;0,VLOOKUP(SUM(Tabel1[[#This Row],[Aantal Potgrond]:[Aantal Compost]]),Bron!A:B,2,FALSE),0)</f>
        <v>0</v>
      </c>
    </row>
    <row r="80" spans="1:10" x14ac:dyDescent="0.25">
      <c r="A80">
        <v>65</v>
      </c>
      <c r="I80">
        <f>Tabel1[[#This Row],[Aantal Potgrond]]+Tabel1[[#This Row],[Aantal Compost]]</f>
        <v>0</v>
      </c>
      <c r="J80" s="5">
        <f>IF(SUM(Tabel1[[#This Row],[Aantal Potgrond]:[Aantal Compost]])&gt;0,VLOOKUP(SUM(Tabel1[[#This Row],[Aantal Potgrond]:[Aantal Compost]]),Bron!A:B,2,FALSE),0)</f>
        <v>0</v>
      </c>
    </row>
    <row r="81" spans="1:10" x14ac:dyDescent="0.25">
      <c r="A81">
        <v>66</v>
      </c>
      <c r="I81">
        <f>Tabel1[[#This Row],[Aantal Potgrond]]+Tabel1[[#This Row],[Aantal Compost]]</f>
        <v>0</v>
      </c>
      <c r="J81" s="5">
        <f>IF(SUM(Tabel1[[#This Row],[Aantal Potgrond]:[Aantal Compost]])&gt;0,VLOOKUP(SUM(Tabel1[[#This Row],[Aantal Potgrond]:[Aantal Compost]]),Bron!A:B,2,FALSE),0)</f>
        <v>0</v>
      </c>
    </row>
    <row r="82" spans="1:10" x14ac:dyDescent="0.25">
      <c r="A82">
        <v>67</v>
      </c>
      <c r="I82">
        <f>Tabel1[[#This Row],[Aantal Potgrond]]+Tabel1[[#This Row],[Aantal Compost]]</f>
        <v>0</v>
      </c>
      <c r="J82" s="5">
        <f>IF(SUM(Tabel1[[#This Row],[Aantal Potgrond]:[Aantal Compost]])&gt;0,VLOOKUP(SUM(Tabel1[[#This Row],[Aantal Potgrond]:[Aantal Compost]]),Bron!A:B,2,FALSE),0)</f>
        <v>0</v>
      </c>
    </row>
    <row r="83" spans="1:10" x14ac:dyDescent="0.25">
      <c r="A83">
        <v>68</v>
      </c>
      <c r="I83">
        <f>Tabel1[[#This Row],[Aantal Potgrond]]+Tabel1[[#This Row],[Aantal Compost]]</f>
        <v>0</v>
      </c>
      <c r="J83" s="5">
        <f>IF(SUM(Tabel1[[#This Row],[Aantal Potgrond]:[Aantal Compost]])&gt;0,VLOOKUP(SUM(Tabel1[[#This Row],[Aantal Potgrond]:[Aantal Compost]]),Bron!A:B,2,FALSE),0)</f>
        <v>0</v>
      </c>
    </row>
    <row r="84" spans="1:10" x14ac:dyDescent="0.25">
      <c r="A84">
        <v>69</v>
      </c>
      <c r="I84">
        <f>Tabel1[[#This Row],[Aantal Potgrond]]+Tabel1[[#This Row],[Aantal Compost]]</f>
        <v>0</v>
      </c>
      <c r="J84" s="5">
        <f>IF(SUM(Tabel1[[#This Row],[Aantal Potgrond]:[Aantal Compost]])&gt;0,VLOOKUP(SUM(Tabel1[[#This Row],[Aantal Potgrond]:[Aantal Compost]]),Bron!A:B,2,FALSE),0)</f>
        <v>0</v>
      </c>
    </row>
    <row r="85" spans="1:10" x14ac:dyDescent="0.25">
      <c r="A85">
        <v>70</v>
      </c>
      <c r="I85">
        <f>Tabel1[[#This Row],[Aantal Potgrond]]+Tabel1[[#This Row],[Aantal Compost]]</f>
        <v>0</v>
      </c>
      <c r="J85" s="5">
        <f>IF(SUM(Tabel1[[#This Row],[Aantal Potgrond]:[Aantal Compost]])&gt;0,VLOOKUP(SUM(Tabel1[[#This Row],[Aantal Potgrond]:[Aantal Compost]]),Bron!A:B,2,FALSE),0)</f>
        <v>0</v>
      </c>
    </row>
    <row r="86" spans="1:10" x14ac:dyDescent="0.25">
      <c r="A86">
        <v>71</v>
      </c>
      <c r="I86">
        <f>Tabel1[[#This Row],[Aantal Potgrond]]+Tabel1[[#This Row],[Aantal Compost]]</f>
        <v>0</v>
      </c>
      <c r="J86" s="5">
        <f>IF(SUM(Tabel1[[#This Row],[Aantal Potgrond]:[Aantal Compost]])&gt;0,VLOOKUP(SUM(Tabel1[[#This Row],[Aantal Potgrond]:[Aantal Compost]]),Bron!A:B,2,FALSE),0)</f>
        <v>0</v>
      </c>
    </row>
    <row r="87" spans="1:10" x14ac:dyDescent="0.25">
      <c r="A87">
        <v>72</v>
      </c>
      <c r="I87">
        <f>Tabel1[[#This Row],[Aantal Potgrond]]+Tabel1[[#This Row],[Aantal Compost]]</f>
        <v>0</v>
      </c>
      <c r="J87" s="5">
        <f>IF(SUM(Tabel1[[#This Row],[Aantal Potgrond]:[Aantal Compost]])&gt;0,VLOOKUP(SUM(Tabel1[[#This Row],[Aantal Potgrond]:[Aantal Compost]]),Bron!A:B,2,FALSE),0)</f>
        <v>0</v>
      </c>
    </row>
    <row r="88" spans="1:10" x14ac:dyDescent="0.25">
      <c r="A88">
        <v>73</v>
      </c>
      <c r="I88">
        <f>Tabel1[[#This Row],[Aantal Potgrond]]+Tabel1[[#This Row],[Aantal Compost]]</f>
        <v>0</v>
      </c>
      <c r="J88" s="5">
        <f>IF(SUM(Tabel1[[#This Row],[Aantal Potgrond]:[Aantal Compost]])&gt;0,VLOOKUP(SUM(Tabel1[[#This Row],[Aantal Potgrond]:[Aantal Compost]]),Bron!A:B,2,FALSE),0)</f>
        <v>0</v>
      </c>
    </row>
    <row r="89" spans="1:10" x14ac:dyDescent="0.25">
      <c r="A89">
        <v>74</v>
      </c>
      <c r="I89">
        <f>Tabel1[[#This Row],[Aantal Potgrond]]+Tabel1[[#This Row],[Aantal Compost]]</f>
        <v>0</v>
      </c>
      <c r="J89" s="5">
        <f>IF(SUM(Tabel1[[#This Row],[Aantal Potgrond]:[Aantal Compost]])&gt;0,VLOOKUP(SUM(Tabel1[[#This Row],[Aantal Potgrond]:[Aantal Compost]]),Bron!A:B,2,FALSE),0)</f>
        <v>0</v>
      </c>
    </row>
    <row r="90" spans="1:10" x14ac:dyDescent="0.25">
      <c r="A90">
        <v>75</v>
      </c>
      <c r="I90">
        <f>Tabel1[[#This Row],[Aantal Potgrond]]+Tabel1[[#This Row],[Aantal Compost]]</f>
        <v>0</v>
      </c>
      <c r="J90" s="5">
        <f>IF(SUM(Tabel1[[#This Row],[Aantal Potgrond]:[Aantal Compost]])&gt;0,VLOOKUP(SUM(Tabel1[[#This Row],[Aantal Potgrond]:[Aantal Compost]]),Bron!A:B,2,FALSE),0)</f>
        <v>0</v>
      </c>
    </row>
    <row r="91" spans="1:10" x14ac:dyDescent="0.25">
      <c r="A91">
        <v>76</v>
      </c>
      <c r="I91">
        <f>Tabel1[[#This Row],[Aantal Potgrond]]+Tabel1[[#This Row],[Aantal Compost]]</f>
        <v>0</v>
      </c>
      <c r="J91" s="5">
        <f>IF(SUM(Tabel1[[#This Row],[Aantal Potgrond]:[Aantal Compost]])&gt;0,VLOOKUP(SUM(Tabel1[[#This Row],[Aantal Potgrond]:[Aantal Compost]]),Bron!A:B,2,FALSE),0)</f>
        <v>0</v>
      </c>
    </row>
    <row r="92" spans="1:10" x14ac:dyDescent="0.25">
      <c r="A92">
        <v>77</v>
      </c>
      <c r="I92">
        <f>Tabel1[[#This Row],[Aantal Potgrond]]+Tabel1[[#This Row],[Aantal Compost]]</f>
        <v>0</v>
      </c>
      <c r="J92" s="5">
        <f>IF(SUM(Tabel1[[#This Row],[Aantal Potgrond]:[Aantal Compost]])&gt;0,VLOOKUP(SUM(Tabel1[[#This Row],[Aantal Potgrond]:[Aantal Compost]]),Bron!A:B,2,FALSE),0)</f>
        <v>0</v>
      </c>
    </row>
    <row r="93" spans="1:10" x14ac:dyDescent="0.25">
      <c r="A93">
        <v>78</v>
      </c>
      <c r="I93">
        <f>Tabel1[[#This Row],[Aantal Potgrond]]+Tabel1[[#This Row],[Aantal Compost]]</f>
        <v>0</v>
      </c>
      <c r="J93" s="5">
        <f>IF(SUM(Tabel1[[#This Row],[Aantal Potgrond]:[Aantal Compost]])&gt;0,VLOOKUP(SUM(Tabel1[[#This Row],[Aantal Potgrond]:[Aantal Compost]]),Bron!A:B,2,FALSE),0)</f>
        <v>0</v>
      </c>
    </row>
    <row r="94" spans="1:10" x14ac:dyDescent="0.25">
      <c r="A94">
        <v>79</v>
      </c>
      <c r="I94">
        <f>Tabel1[[#This Row],[Aantal Potgrond]]+Tabel1[[#This Row],[Aantal Compost]]</f>
        <v>0</v>
      </c>
      <c r="J94" s="5">
        <f>IF(SUM(Tabel1[[#This Row],[Aantal Potgrond]:[Aantal Compost]])&gt;0,VLOOKUP(SUM(Tabel1[[#This Row],[Aantal Potgrond]:[Aantal Compost]]),Bron!A:B,2,FALSE),0)</f>
        <v>0</v>
      </c>
    </row>
    <row r="95" spans="1:10" x14ac:dyDescent="0.25">
      <c r="A95">
        <v>80</v>
      </c>
      <c r="I95">
        <f>Tabel1[[#This Row],[Aantal Potgrond]]+Tabel1[[#This Row],[Aantal Compost]]</f>
        <v>0</v>
      </c>
      <c r="J95" s="5">
        <f>IF(SUM(Tabel1[[#This Row],[Aantal Potgrond]:[Aantal Compost]])&gt;0,VLOOKUP(SUM(Tabel1[[#This Row],[Aantal Potgrond]:[Aantal Compost]]),Bron!A:B,2,FALSE),0)</f>
        <v>0</v>
      </c>
    </row>
    <row r="96" spans="1:10" x14ac:dyDescent="0.25">
      <c r="A96">
        <v>81</v>
      </c>
      <c r="I96">
        <f>Tabel1[[#This Row],[Aantal Potgrond]]+Tabel1[[#This Row],[Aantal Compost]]</f>
        <v>0</v>
      </c>
      <c r="J96" s="5">
        <f>IF(SUM(Tabel1[[#This Row],[Aantal Potgrond]:[Aantal Compost]])&gt;0,VLOOKUP(SUM(Tabel1[[#This Row],[Aantal Potgrond]:[Aantal Compost]]),Bron!A:B,2,FALSE),0)</f>
        <v>0</v>
      </c>
    </row>
    <row r="97" spans="1:10" x14ac:dyDescent="0.25">
      <c r="A97">
        <v>82</v>
      </c>
      <c r="I97">
        <f>Tabel1[[#This Row],[Aantal Potgrond]]+Tabel1[[#This Row],[Aantal Compost]]</f>
        <v>0</v>
      </c>
      <c r="J97" s="5">
        <f>IF(SUM(Tabel1[[#This Row],[Aantal Potgrond]:[Aantal Compost]])&gt;0,VLOOKUP(SUM(Tabel1[[#This Row],[Aantal Potgrond]:[Aantal Compost]]),Bron!A:B,2,FALSE),0)</f>
        <v>0</v>
      </c>
    </row>
    <row r="98" spans="1:10" x14ac:dyDescent="0.25">
      <c r="A98">
        <v>83</v>
      </c>
      <c r="I98">
        <f>Tabel1[[#This Row],[Aantal Potgrond]]+Tabel1[[#This Row],[Aantal Compost]]</f>
        <v>0</v>
      </c>
      <c r="J98" s="5">
        <f>IF(SUM(Tabel1[[#This Row],[Aantal Potgrond]:[Aantal Compost]])&gt;0,VLOOKUP(SUM(Tabel1[[#This Row],[Aantal Potgrond]:[Aantal Compost]]),Bron!A:B,2,FALSE),0)</f>
        <v>0</v>
      </c>
    </row>
    <row r="99" spans="1:10" x14ac:dyDescent="0.25">
      <c r="A99">
        <v>84</v>
      </c>
      <c r="I99">
        <f>Tabel1[[#This Row],[Aantal Potgrond]]+Tabel1[[#This Row],[Aantal Compost]]</f>
        <v>0</v>
      </c>
      <c r="J99" s="5">
        <f>IF(SUM(Tabel1[[#This Row],[Aantal Potgrond]:[Aantal Compost]])&gt;0,VLOOKUP(SUM(Tabel1[[#This Row],[Aantal Potgrond]:[Aantal Compost]]),Bron!A:B,2,FALSE),0)</f>
        <v>0</v>
      </c>
    </row>
    <row r="100" spans="1:10" x14ac:dyDescent="0.25">
      <c r="A100">
        <v>85</v>
      </c>
      <c r="I100">
        <f>Tabel1[[#This Row],[Aantal Potgrond]]+Tabel1[[#This Row],[Aantal Compost]]</f>
        <v>0</v>
      </c>
      <c r="J100" s="5">
        <f>IF(SUM(Tabel1[[#This Row],[Aantal Potgrond]:[Aantal Compost]])&gt;0,VLOOKUP(SUM(Tabel1[[#This Row],[Aantal Potgrond]:[Aantal Compost]]),Bron!A:B,2,FALSE),0)</f>
        <v>0</v>
      </c>
    </row>
    <row r="101" spans="1:10" x14ac:dyDescent="0.25">
      <c r="A101">
        <v>86</v>
      </c>
      <c r="I101">
        <f>Tabel1[[#This Row],[Aantal Potgrond]]+Tabel1[[#This Row],[Aantal Compost]]</f>
        <v>0</v>
      </c>
      <c r="J101" s="5">
        <f>IF(SUM(Tabel1[[#This Row],[Aantal Potgrond]:[Aantal Compost]])&gt;0,VLOOKUP(SUM(Tabel1[[#This Row],[Aantal Potgrond]:[Aantal Compost]]),Bron!A:B,2,FALSE),0)</f>
        <v>0</v>
      </c>
    </row>
    <row r="102" spans="1:10" x14ac:dyDescent="0.25">
      <c r="A102">
        <v>87</v>
      </c>
      <c r="I102">
        <f>Tabel1[[#This Row],[Aantal Potgrond]]+Tabel1[[#This Row],[Aantal Compost]]</f>
        <v>0</v>
      </c>
      <c r="J102" s="5">
        <f>IF(SUM(Tabel1[[#This Row],[Aantal Potgrond]:[Aantal Compost]])&gt;0,VLOOKUP(SUM(Tabel1[[#This Row],[Aantal Potgrond]:[Aantal Compost]]),Bron!A:B,2,FALSE),0)</f>
        <v>0</v>
      </c>
    </row>
    <row r="103" spans="1:10" x14ac:dyDescent="0.25">
      <c r="A103">
        <v>88</v>
      </c>
      <c r="I103">
        <f>Tabel1[[#This Row],[Aantal Potgrond]]+Tabel1[[#This Row],[Aantal Compost]]</f>
        <v>0</v>
      </c>
      <c r="J103" s="5">
        <f>IF(SUM(Tabel1[[#This Row],[Aantal Potgrond]:[Aantal Compost]])&gt;0,VLOOKUP(SUM(Tabel1[[#This Row],[Aantal Potgrond]:[Aantal Compost]]),Bron!A:B,2,FALSE),0)</f>
        <v>0</v>
      </c>
    </row>
    <row r="104" spans="1:10" x14ac:dyDescent="0.25">
      <c r="A104">
        <v>89</v>
      </c>
      <c r="I104">
        <f>Tabel1[[#This Row],[Aantal Potgrond]]+Tabel1[[#This Row],[Aantal Compost]]</f>
        <v>0</v>
      </c>
      <c r="J104" s="5">
        <f>IF(SUM(Tabel1[[#This Row],[Aantal Potgrond]:[Aantal Compost]])&gt;0,VLOOKUP(SUM(Tabel1[[#This Row],[Aantal Potgrond]:[Aantal Compost]]),Bron!A:B,2,FALSE),0)</f>
        <v>0</v>
      </c>
    </row>
    <row r="105" spans="1:10" x14ac:dyDescent="0.25">
      <c r="A105">
        <v>90</v>
      </c>
      <c r="I105">
        <f>Tabel1[[#This Row],[Aantal Potgrond]]+Tabel1[[#This Row],[Aantal Compost]]</f>
        <v>0</v>
      </c>
      <c r="J105" s="5">
        <f>IF(SUM(Tabel1[[#This Row],[Aantal Potgrond]:[Aantal Compost]])&gt;0,VLOOKUP(SUM(Tabel1[[#This Row],[Aantal Potgrond]:[Aantal Compost]]),Bron!A:B,2,FALSE),0)</f>
        <v>0</v>
      </c>
    </row>
    <row r="106" spans="1:10" x14ac:dyDescent="0.25">
      <c r="A106">
        <v>91</v>
      </c>
      <c r="I106">
        <f>Tabel1[[#This Row],[Aantal Potgrond]]+Tabel1[[#This Row],[Aantal Compost]]</f>
        <v>0</v>
      </c>
      <c r="J106" s="5">
        <f>IF(SUM(Tabel1[[#This Row],[Aantal Potgrond]:[Aantal Compost]])&gt;0,VLOOKUP(SUM(Tabel1[[#This Row],[Aantal Potgrond]:[Aantal Compost]]),Bron!A:B,2,FALSE),0)</f>
        <v>0</v>
      </c>
    </row>
    <row r="107" spans="1:10" x14ac:dyDescent="0.25">
      <c r="A107">
        <v>92</v>
      </c>
      <c r="I107">
        <f>Tabel1[[#This Row],[Aantal Potgrond]]+Tabel1[[#This Row],[Aantal Compost]]</f>
        <v>0</v>
      </c>
      <c r="J107" s="5">
        <f>IF(SUM(Tabel1[[#This Row],[Aantal Potgrond]:[Aantal Compost]])&gt;0,VLOOKUP(SUM(Tabel1[[#This Row],[Aantal Potgrond]:[Aantal Compost]]),Bron!A:B,2,FALSE),0)</f>
        <v>0</v>
      </c>
    </row>
    <row r="108" spans="1:10" x14ac:dyDescent="0.25">
      <c r="A108">
        <v>93</v>
      </c>
      <c r="I108">
        <f>Tabel1[[#This Row],[Aantal Potgrond]]+Tabel1[[#This Row],[Aantal Compost]]</f>
        <v>0</v>
      </c>
      <c r="J108" s="5">
        <f>IF(SUM(Tabel1[[#This Row],[Aantal Potgrond]:[Aantal Compost]])&gt;0,VLOOKUP(SUM(Tabel1[[#This Row],[Aantal Potgrond]:[Aantal Compost]]),Bron!A:B,2,FALSE),0)</f>
        <v>0</v>
      </c>
    </row>
    <row r="109" spans="1:10" x14ac:dyDescent="0.25">
      <c r="A109">
        <v>94</v>
      </c>
      <c r="I109">
        <f>Tabel1[[#This Row],[Aantal Potgrond]]+Tabel1[[#This Row],[Aantal Compost]]</f>
        <v>0</v>
      </c>
      <c r="J109" s="5">
        <f>IF(SUM(Tabel1[[#This Row],[Aantal Potgrond]:[Aantal Compost]])&gt;0,VLOOKUP(SUM(Tabel1[[#This Row],[Aantal Potgrond]:[Aantal Compost]]),Bron!A:B,2,FALSE),0)</f>
        <v>0</v>
      </c>
    </row>
    <row r="110" spans="1:10" x14ac:dyDescent="0.25">
      <c r="A110">
        <v>95</v>
      </c>
      <c r="I110">
        <f>Tabel1[[#This Row],[Aantal Potgrond]]+Tabel1[[#This Row],[Aantal Compost]]</f>
        <v>0</v>
      </c>
      <c r="J110" s="5">
        <f>IF(SUM(Tabel1[[#This Row],[Aantal Potgrond]:[Aantal Compost]])&gt;0,VLOOKUP(SUM(Tabel1[[#This Row],[Aantal Potgrond]:[Aantal Compost]]),Bron!A:B,2,FALSE),0)</f>
        <v>0</v>
      </c>
    </row>
    <row r="111" spans="1:10" x14ac:dyDescent="0.25">
      <c r="A111">
        <v>96</v>
      </c>
      <c r="I111">
        <f>Tabel1[[#This Row],[Aantal Potgrond]]+Tabel1[[#This Row],[Aantal Compost]]</f>
        <v>0</v>
      </c>
      <c r="J111" s="5">
        <f>IF(SUM(Tabel1[[#This Row],[Aantal Potgrond]:[Aantal Compost]])&gt;0,VLOOKUP(SUM(Tabel1[[#This Row],[Aantal Potgrond]:[Aantal Compost]]),Bron!A:B,2,FALSE),0)</f>
        <v>0</v>
      </c>
    </row>
    <row r="112" spans="1:10" x14ac:dyDescent="0.25">
      <c r="A112">
        <v>97</v>
      </c>
      <c r="I112">
        <f>Tabel1[[#This Row],[Aantal Potgrond]]+Tabel1[[#This Row],[Aantal Compost]]</f>
        <v>0</v>
      </c>
      <c r="J112" s="5">
        <f>IF(SUM(Tabel1[[#This Row],[Aantal Potgrond]:[Aantal Compost]])&gt;0,VLOOKUP(SUM(Tabel1[[#This Row],[Aantal Potgrond]:[Aantal Compost]]),Bron!A:B,2,FALSE),0)</f>
        <v>0</v>
      </c>
    </row>
    <row r="113" spans="1:10" x14ac:dyDescent="0.25">
      <c r="A113">
        <v>98</v>
      </c>
      <c r="I113">
        <f>Tabel1[[#This Row],[Aantal Potgrond]]+Tabel1[[#This Row],[Aantal Compost]]</f>
        <v>0</v>
      </c>
      <c r="J113" s="5">
        <f>IF(SUM(Tabel1[[#This Row],[Aantal Potgrond]:[Aantal Compost]])&gt;0,VLOOKUP(SUM(Tabel1[[#This Row],[Aantal Potgrond]:[Aantal Compost]]),Bron!A:B,2,FALSE),0)</f>
        <v>0</v>
      </c>
    </row>
    <row r="114" spans="1:10" x14ac:dyDescent="0.25">
      <c r="A114">
        <v>99</v>
      </c>
      <c r="I114">
        <f>Tabel1[[#This Row],[Aantal Potgrond]]+Tabel1[[#This Row],[Aantal Compost]]</f>
        <v>0</v>
      </c>
      <c r="J114" s="5">
        <f>IF(SUM(Tabel1[[#This Row],[Aantal Potgrond]:[Aantal Compost]])&gt;0,VLOOKUP(SUM(Tabel1[[#This Row],[Aantal Potgrond]:[Aantal Compost]]),Bron!A:B,2,FALSE),0)</f>
        <v>0</v>
      </c>
    </row>
    <row r="115" spans="1:10" x14ac:dyDescent="0.25">
      <c r="A115">
        <v>100</v>
      </c>
      <c r="I115">
        <f>Tabel1[[#This Row],[Aantal Potgrond]]+Tabel1[[#This Row],[Aantal Compost]]</f>
        <v>0</v>
      </c>
      <c r="J115" s="5">
        <f>IF(SUM(Tabel1[[#This Row],[Aantal Potgrond]:[Aantal Compost]])&gt;0,VLOOKUP(SUM(Tabel1[[#This Row],[Aantal Potgrond]:[Aantal Compost]]),Bron!A:B,2,FALSE),0)</f>
        <v>0</v>
      </c>
    </row>
    <row r="116" spans="1:10" x14ac:dyDescent="0.25">
      <c r="A116" t="s">
        <v>8</v>
      </c>
      <c r="G116">
        <f>SUBTOTAL(109,Tabel1[Aantal Potgrond])</f>
        <v>0</v>
      </c>
      <c r="H116">
        <f>SUBTOTAL(109,Tabel1[Aantal Compost])</f>
        <v>0</v>
      </c>
      <c r="I116">
        <f>SUBTOTAL(109,Tabel1[Totaal aantal])</f>
        <v>0</v>
      </c>
      <c r="J116" s="8">
        <f>SUBTOTAL(109,Tabel1[Bedrag])</f>
        <v>0</v>
      </c>
    </row>
  </sheetData>
  <mergeCells count="2">
    <mergeCell ref="C7:D7"/>
    <mergeCell ref="C8:D8"/>
  </mergeCells>
  <pageMargins left="0.7" right="0.7" top="0.75" bottom="0.75" header="0.3" footer="0.3"/>
  <pageSetup paperSize="9" scale="9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1"/>
  <sheetViews>
    <sheetView workbookViewId="0">
      <selection activeCell="H1" sqref="H1"/>
    </sheetView>
  </sheetViews>
  <sheetFormatPr defaultRowHeight="15" x14ac:dyDescent="0.25"/>
  <cols>
    <col min="1" max="1" width="14.140625" customWidth="1"/>
    <col min="5" max="5" width="15.5703125" bestFit="1" customWidth="1"/>
  </cols>
  <sheetData>
    <row r="1" spans="1:5" x14ac:dyDescent="0.25">
      <c r="A1" s="1" t="s">
        <v>26</v>
      </c>
      <c r="B1" s="1" t="s">
        <v>5</v>
      </c>
      <c r="C1" s="1"/>
      <c r="D1" s="1" t="s">
        <v>27</v>
      </c>
      <c r="E1" s="1" t="s">
        <v>28</v>
      </c>
    </row>
    <row r="2" spans="1:5" x14ac:dyDescent="0.25">
      <c r="A2">
        <v>1</v>
      </c>
      <c r="B2" s="5">
        <f>A2*$D$2</f>
        <v>4.5</v>
      </c>
      <c r="D2" s="5">
        <v>4.5</v>
      </c>
      <c r="E2" s="5">
        <v>1</v>
      </c>
    </row>
    <row r="3" spans="1:5" x14ac:dyDescent="0.25">
      <c r="A3">
        <v>2</v>
      </c>
      <c r="B3" s="5">
        <f>A3*$D$2</f>
        <v>9</v>
      </c>
    </row>
    <row r="4" spans="1:5" x14ac:dyDescent="0.25">
      <c r="A4">
        <v>3</v>
      </c>
      <c r="B4" s="5">
        <f>A4*$D$2-$E$2</f>
        <v>12.5</v>
      </c>
    </row>
    <row r="5" spans="1:5" x14ac:dyDescent="0.25">
      <c r="A5">
        <v>4</v>
      </c>
      <c r="B5" s="5">
        <f>B4+$D$2</f>
        <v>17</v>
      </c>
    </row>
    <row r="6" spans="1:5" x14ac:dyDescent="0.25">
      <c r="A6">
        <v>5</v>
      </c>
      <c r="B6" s="5">
        <f>B5+$D$2</f>
        <v>21.5</v>
      </c>
    </row>
    <row r="7" spans="1:5" x14ac:dyDescent="0.25">
      <c r="A7">
        <v>6</v>
      </c>
      <c r="B7" s="5">
        <f>B6+$D$2-$E$2</f>
        <v>25</v>
      </c>
    </row>
    <row r="8" spans="1:5" x14ac:dyDescent="0.25">
      <c r="A8">
        <v>7</v>
      </c>
      <c r="B8" s="5">
        <f>B7+$D$2</f>
        <v>29.5</v>
      </c>
    </row>
    <row r="9" spans="1:5" x14ac:dyDescent="0.25">
      <c r="A9">
        <v>8</v>
      </c>
      <c r="B9" s="5">
        <f>B8+$D$2</f>
        <v>34</v>
      </c>
    </row>
    <row r="10" spans="1:5" x14ac:dyDescent="0.25">
      <c r="A10">
        <v>9</v>
      </c>
      <c r="B10" s="5">
        <f>B9+$D$2-$E$2</f>
        <v>37.5</v>
      </c>
    </row>
    <row r="11" spans="1:5" x14ac:dyDescent="0.25">
      <c r="A11">
        <v>10</v>
      </c>
      <c r="B11" s="5">
        <f>B10+$D$2</f>
        <v>42</v>
      </c>
    </row>
    <row r="12" spans="1:5" x14ac:dyDescent="0.25">
      <c r="A12">
        <v>11</v>
      </c>
      <c r="B12" s="5">
        <f>B11+$D$2</f>
        <v>46.5</v>
      </c>
    </row>
    <row r="13" spans="1:5" x14ac:dyDescent="0.25">
      <c r="A13">
        <v>12</v>
      </c>
      <c r="B13" s="5">
        <f>B12+$D$2-$E$2</f>
        <v>50</v>
      </c>
    </row>
    <row r="14" spans="1:5" x14ac:dyDescent="0.25">
      <c r="A14">
        <v>13</v>
      </c>
      <c r="B14" s="5">
        <f>B13+$D$2</f>
        <v>54.5</v>
      </c>
    </row>
    <row r="15" spans="1:5" x14ac:dyDescent="0.25">
      <c r="A15">
        <v>14</v>
      </c>
      <c r="B15" s="5">
        <f>B14+$D$2</f>
        <v>59</v>
      </c>
    </row>
    <row r="16" spans="1:5" x14ac:dyDescent="0.25">
      <c r="A16">
        <v>15</v>
      </c>
      <c r="B16" s="5">
        <f>B15+$D$2-$E$2</f>
        <v>62.5</v>
      </c>
    </row>
    <row r="17" spans="1:2" x14ac:dyDescent="0.25">
      <c r="A17">
        <v>16</v>
      </c>
      <c r="B17" s="5">
        <f>B16+$D$2</f>
        <v>67</v>
      </c>
    </row>
    <row r="18" spans="1:2" x14ac:dyDescent="0.25">
      <c r="A18">
        <v>17</v>
      </c>
      <c r="B18" s="5">
        <f>B17+$D$2</f>
        <v>71.5</v>
      </c>
    </row>
    <row r="19" spans="1:2" x14ac:dyDescent="0.25">
      <c r="A19">
        <v>18</v>
      </c>
      <c r="B19" s="5">
        <f>B18+$D$2-$E$2</f>
        <v>75</v>
      </c>
    </row>
    <row r="20" spans="1:2" x14ac:dyDescent="0.25">
      <c r="A20">
        <v>19</v>
      </c>
      <c r="B20" s="5">
        <f>B19+$D$2</f>
        <v>79.5</v>
      </c>
    </row>
    <row r="21" spans="1:2" x14ac:dyDescent="0.25">
      <c r="A21">
        <v>20</v>
      </c>
      <c r="B21" s="5">
        <f>B20+$D$2</f>
        <v>84</v>
      </c>
    </row>
    <row r="22" spans="1:2" x14ac:dyDescent="0.25">
      <c r="A22">
        <v>21</v>
      </c>
      <c r="B22" s="5">
        <f>B21+$D$2-$E$2</f>
        <v>87.5</v>
      </c>
    </row>
    <row r="23" spans="1:2" x14ac:dyDescent="0.25">
      <c r="A23">
        <v>22</v>
      </c>
      <c r="B23" s="5">
        <f>B22+$D$2</f>
        <v>92</v>
      </c>
    </row>
    <row r="24" spans="1:2" x14ac:dyDescent="0.25">
      <c r="A24">
        <v>23</v>
      </c>
      <c r="B24" s="5">
        <f>B23+$D$2</f>
        <v>96.5</v>
      </c>
    </row>
    <row r="25" spans="1:2" x14ac:dyDescent="0.25">
      <c r="A25">
        <v>24</v>
      </c>
      <c r="B25" s="5">
        <f>B24+$D$2-$E$2</f>
        <v>100</v>
      </c>
    </row>
    <row r="26" spans="1:2" x14ac:dyDescent="0.25">
      <c r="A26">
        <v>25</v>
      </c>
      <c r="B26" s="5">
        <f>B25+$D$2</f>
        <v>104.5</v>
      </c>
    </row>
    <row r="27" spans="1:2" x14ac:dyDescent="0.25">
      <c r="A27">
        <v>26</v>
      </c>
      <c r="B27" s="5">
        <f>B26+$D$2</f>
        <v>109</v>
      </c>
    </row>
    <row r="28" spans="1:2" x14ac:dyDescent="0.25">
      <c r="A28">
        <v>27</v>
      </c>
      <c r="B28" s="5">
        <f>B27+$D$2-$E$2</f>
        <v>112.5</v>
      </c>
    </row>
    <row r="29" spans="1:2" x14ac:dyDescent="0.25">
      <c r="A29">
        <v>28</v>
      </c>
      <c r="B29" s="5">
        <f>B28+$D$2</f>
        <v>117</v>
      </c>
    </row>
    <row r="30" spans="1:2" x14ac:dyDescent="0.25">
      <c r="A30">
        <v>29</v>
      </c>
      <c r="B30" s="5">
        <f>B29+$D$2</f>
        <v>121.5</v>
      </c>
    </row>
    <row r="31" spans="1:2" x14ac:dyDescent="0.25">
      <c r="A31">
        <v>30</v>
      </c>
      <c r="B31" s="5">
        <f>B30+$D$2-$E$2</f>
        <v>125</v>
      </c>
    </row>
    <row r="32" spans="1:2" x14ac:dyDescent="0.25">
      <c r="A32">
        <v>31</v>
      </c>
      <c r="B32" s="5">
        <f>B31+$D$2</f>
        <v>129.5</v>
      </c>
    </row>
    <row r="33" spans="1:2" x14ac:dyDescent="0.25">
      <c r="A33">
        <v>32</v>
      </c>
      <c r="B33" s="5">
        <f>B32+$D$2</f>
        <v>134</v>
      </c>
    </row>
    <row r="34" spans="1:2" x14ac:dyDescent="0.25">
      <c r="A34">
        <v>33</v>
      </c>
      <c r="B34" s="5">
        <f>B33+$D$2-$E$2</f>
        <v>137.5</v>
      </c>
    </row>
    <row r="35" spans="1:2" x14ac:dyDescent="0.25">
      <c r="A35">
        <v>34</v>
      </c>
      <c r="B35" s="5">
        <f>B34+$D$2</f>
        <v>142</v>
      </c>
    </row>
    <row r="36" spans="1:2" x14ac:dyDescent="0.25">
      <c r="A36">
        <v>35</v>
      </c>
      <c r="B36" s="5">
        <f>B35+$D$2</f>
        <v>146.5</v>
      </c>
    </row>
    <row r="37" spans="1:2" x14ac:dyDescent="0.25">
      <c r="A37">
        <v>36</v>
      </c>
      <c r="B37" s="5">
        <f>B36+$D$2-$E$2</f>
        <v>150</v>
      </c>
    </row>
    <row r="38" spans="1:2" x14ac:dyDescent="0.25">
      <c r="A38">
        <v>37</v>
      </c>
      <c r="B38" s="5">
        <f>B37+$D$2</f>
        <v>154.5</v>
      </c>
    </row>
    <row r="39" spans="1:2" x14ac:dyDescent="0.25">
      <c r="A39">
        <v>38</v>
      </c>
      <c r="B39" s="5">
        <f>B38+$D$2</f>
        <v>159</v>
      </c>
    </row>
    <row r="40" spans="1:2" x14ac:dyDescent="0.25">
      <c r="A40">
        <v>39</v>
      </c>
      <c r="B40" s="5">
        <f>B39+$D$2-$E$2</f>
        <v>162.5</v>
      </c>
    </row>
    <row r="41" spans="1:2" x14ac:dyDescent="0.25">
      <c r="A41">
        <v>40</v>
      </c>
      <c r="B41" s="5">
        <f>B40+$D$2</f>
        <v>167</v>
      </c>
    </row>
    <row r="42" spans="1:2" x14ac:dyDescent="0.25">
      <c r="A42">
        <v>41</v>
      </c>
      <c r="B42" s="5">
        <f>B41+$D$2</f>
        <v>171.5</v>
      </c>
    </row>
    <row r="43" spans="1:2" x14ac:dyDescent="0.25">
      <c r="A43">
        <v>42</v>
      </c>
      <c r="B43" s="5">
        <f>B42+$D$2-$E$2</f>
        <v>175</v>
      </c>
    </row>
    <row r="44" spans="1:2" x14ac:dyDescent="0.25">
      <c r="A44">
        <v>43</v>
      </c>
      <c r="B44" s="5">
        <f>B43+$D$2</f>
        <v>179.5</v>
      </c>
    </row>
    <row r="45" spans="1:2" x14ac:dyDescent="0.25">
      <c r="A45">
        <v>44</v>
      </c>
      <c r="B45" s="5">
        <f>B44+$D$2</f>
        <v>184</v>
      </c>
    </row>
    <row r="46" spans="1:2" x14ac:dyDescent="0.25">
      <c r="A46">
        <v>45</v>
      </c>
      <c r="B46" s="5">
        <f>B45+$D$2-$E$2</f>
        <v>187.5</v>
      </c>
    </row>
    <row r="47" spans="1:2" x14ac:dyDescent="0.25">
      <c r="A47">
        <v>46</v>
      </c>
      <c r="B47" s="5">
        <f>B46+$D$2</f>
        <v>192</v>
      </c>
    </row>
    <row r="48" spans="1:2" x14ac:dyDescent="0.25">
      <c r="A48">
        <v>47</v>
      </c>
      <c r="B48" s="5">
        <f>B47+$D$2</f>
        <v>196.5</v>
      </c>
    </row>
    <row r="49" spans="1:2" x14ac:dyDescent="0.25">
      <c r="A49">
        <v>48</v>
      </c>
      <c r="B49" s="5">
        <f>B48+$D$2-$E$2</f>
        <v>200</v>
      </c>
    </row>
    <row r="50" spans="1:2" x14ac:dyDescent="0.25">
      <c r="A50">
        <v>49</v>
      </c>
      <c r="B50" s="5">
        <f>B49+$D$2</f>
        <v>204.5</v>
      </c>
    </row>
    <row r="51" spans="1:2" x14ac:dyDescent="0.25">
      <c r="A51">
        <v>50</v>
      </c>
      <c r="B51" s="5">
        <f>B50+$D$2</f>
        <v>209</v>
      </c>
    </row>
    <row r="52" spans="1:2" x14ac:dyDescent="0.25">
      <c r="A52">
        <v>51</v>
      </c>
      <c r="B52" s="5">
        <f>B51+$D$2-$E$2</f>
        <v>212.5</v>
      </c>
    </row>
    <row r="53" spans="1:2" x14ac:dyDescent="0.25">
      <c r="A53">
        <v>52</v>
      </c>
      <c r="B53" s="5">
        <f>B52+$D$2</f>
        <v>217</v>
      </c>
    </row>
    <row r="54" spans="1:2" x14ac:dyDescent="0.25">
      <c r="A54">
        <v>53</v>
      </c>
      <c r="B54" s="5">
        <f>B53+$D$2</f>
        <v>221.5</v>
      </c>
    </row>
    <row r="55" spans="1:2" x14ac:dyDescent="0.25">
      <c r="A55">
        <v>54</v>
      </c>
      <c r="B55" s="5">
        <f>B54+$D$2-$E$2</f>
        <v>225</v>
      </c>
    </row>
    <row r="56" spans="1:2" x14ac:dyDescent="0.25">
      <c r="A56">
        <v>55</v>
      </c>
      <c r="B56" s="5">
        <f>B55+$D$2</f>
        <v>229.5</v>
      </c>
    </row>
    <row r="57" spans="1:2" x14ac:dyDescent="0.25">
      <c r="A57">
        <v>56</v>
      </c>
      <c r="B57" s="5">
        <f>B56+$D$2</f>
        <v>234</v>
      </c>
    </row>
    <row r="58" spans="1:2" x14ac:dyDescent="0.25">
      <c r="A58">
        <v>57</v>
      </c>
      <c r="B58" s="5">
        <f>B57+$D$2-$E$2</f>
        <v>237.5</v>
      </c>
    </row>
    <row r="59" spans="1:2" x14ac:dyDescent="0.25">
      <c r="A59">
        <v>58</v>
      </c>
      <c r="B59" s="5">
        <f>B58+$D$2</f>
        <v>242</v>
      </c>
    </row>
    <row r="60" spans="1:2" x14ac:dyDescent="0.25">
      <c r="A60">
        <v>59</v>
      </c>
      <c r="B60" s="5">
        <f>B59+$D$2</f>
        <v>246.5</v>
      </c>
    </row>
    <row r="61" spans="1:2" x14ac:dyDescent="0.25">
      <c r="A61">
        <v>60</v>
      </c>
      <c r="B61" s="5">
        <f>B60+$D$2-$E$2</f>
        <v>250</v>
      </c>
    </row>
    <row r="62" spans="1:2" x14ac:dyDescent="0.25">
      <c r="A62">
        <v>61</v>
      </c>
      <c r="B62" s="5">
        <f>B61+$D$2</f>
        <v>254.5</v>
      </c>
    </row>
    <row r="63" spans="1:2" x14ac:dyDescent="0.25">
      <c r="A63">
        <v>62</v>
      </c>
      <c r="B63" s="5">
        <f>B62+$D$2</f>
        <v>259</v>
      </c>
    </row>
    <row r="64" spans="1:2" x14ac:dyDescent="0.25">
      <c r="A64">
        <v>63</v>
      </c>
      <c r="B64" s="5">
        <f>B63+$D$2-$E$2</f>
        <v>262.5</v>
      </c>
    </row>
    <row r="65" spans="1:2" x14ac:dyDescent="0.25">
      <c r="A65">
        <v>64</v>
      </c>
      <c r="B65" s="5">
        <f>B64+$D$2</f>
        <v>267</v>
      </c>
    </row>
    <row r="66" spans="1:2" x14ac:dyDescent="0.25">
      <c r="A66">
        <v>65</v>
      </c>
      <c r="B66" s="5">
        <f>B65+$D$2</f>
        <v>271.5</v>
      </c>
    </row>
    <row r="67" spans="1:2" x14ac:dyDescent="0.25">
      <c r="A67">
        <v>66</v>
      </c>
      <c r="B67" s="5">
        <f>B66+$D$2-$E$2</f>
        <v>275</v>
      </c>
    </row>
    <row r="68" spans="1:2" x14ac:dyDescent="0.25">
      <c r="A68">
        <v>67</v>
      </c>
      <c r="B68" s="5">
        <f>B67+$D$2</f>
        <v>279.5</v>
      </c>
    </row>
    <row r="69" spans="1:2" x14ac:dyDescent="0.25">
      <c r="A69">
        <v>68</v>
      </c>
      <c r="B69" s="5">
        <f>B68+$D$2</f>
        <v>284</v>
      </c>
    </row>
    <row r="70" spans="1:2" x14ac:dyDescent="0.25">
      <c r="A70">
        <v>69</v>
      </c>
      <c r="B70" s="5">
        <f>B69+$D$2-$E$2</f>
        <v>287.5</v>
      </c>
    </row>
    <row r="71" spans="1:2" x14ac:dyDescent="0.25">
      <c r="A71">
        <v>70</v>
      </c>
      <c r="B71" s="5">
        <f>B70+$D$2</f>
        <v>292</v>
      </c>
    </row>
    <row r="72" spans="1:2" x14ac:dyDescent="0.25">
      <c r="A72">
        <v>71</v>
      </c>
      <c r="B72" s="5">
        <f>B71+$D$2</f>
        <v>296.5</v>
      </c>
    </row>
    <row r="73" spans="1:2" x14ac:dyDescent="0.25">
      <c r="A73">
        <v>72</v>
      </c>
      <c r="B73" s="5">
        <f>B72+$D$2-$E$2</f>
        <v>300</v>
      </c>
    </row>
    <row r="74" spans="1:2" x14ac:dyDescent="0.25">
      <c r="A74">
        <v>73</v>
      </c>
      <c r="B74" s="5">
        <f>B73+$D$2</f>
        <v>304.5</v>
      </c>
    </row>
    <row r="75" spans="1:2" x14ac:dyDescent="0.25">
      <c r="A75">
        <v>74</v>
      </c>
      <c r="B75" s="5">
        <f>B74+$D$2</f>
        <v>309</v>
      </c>
    </row>
    <row r="76" spans="1:2" x14ac:dyDescent="0.25">
      <c r="A76">
        <v>75</v>
      </c>
      <c r="B76" s="5">
        <f>B75+$D$2-$E$2</f>
        <v>312.5</v>
      </c>
    </row>
    <row r="77" spans="1:2" x14ac:dyDescent="0.25">
      <c r="A77">
        <v>76</v>
      </c>
      <c r="B77" s="5">
        <f>B76+$D$2</f>
        <v>317</v>
      </c>
    </row>
    <row r="78" spans="1:2" x14ac:dyDescent="0.25">
      <c r="A78">
        <v>77</v>
      </c>
      <c r="B78" s="5">
        <f>B77+$D$2</f>
        <v>321.5</v>
      </c>
    </row>
    <row r="79" spans="1:2" x14ac:dyDescent="0.25">
      <c r="A79">
        <v>78</v>
      </c>
      <c r="B79" s="5">
        <f>B78+$D$2-$E$2</f>
        <v>325</v>
      </c>
    </row>
    <row r="80" spans="1:2" x14ac:dyDescent="0.25">
      <c r="A80">
        <v>79</v>
      </c>
      <c r="B80" s="5">
        <f>B79+$D$2</f>
        <v>329.5</v>
      </c>
    </row>
    <row r="81" spans="1:2" x14ac:dyDescent="0.25">
      <c r="A81">
        <v>80</v>
      </c>
      <c r="B81" s="5">
        <f>B80+$D$2</f>
        <v>334</v>
      </c>
    </row>
    <row r="82" spans="1:2" x14ac:dyDescent="0.25">
      <c r="A82">
        <v>81</v>
      </c>
      <c r="B82" s="5">
        <f>B81+$D$2-$E$2</f>
        <v>337.5</v>
      </c>
    </row>
    <row r="83" spans="1:2" x14ac:dyDescent="0.25">
      <c r="A83">
        <v>82</v>
      </c>
      <c r="B83" s="5">
        <f>B82+$D$2</f>
        <v>342</v>
      </c>
    </row>
    <row r="84" spans="1:2" x14ac:dyDescent="0.25">
      <c r="A84">
        <v>83</v>
      </c>
      <c r="B84" s="5">
        <f>B83+$D$2</f>
        <v>346.5</v>
      </c>
    </row>
    <row r="85" spans="1:2" x14ac:dyDescent="0.25">
      <c r="A85">
        <v>84</v>
      </c>
      <c r="B85" s="5">
        <f>B84+$D$2-$E$2</f>
        <v>350</v>
      </c>
    </row>
    <row r="86" spans="1:2" x14ac:dyDescent="0.25">
      <c r="A86">
        <v>85</v>
      </c>
      <c r="B86" s="5">
        <f>B85+$D$2</f>
        <v>354.5</v>
      </c>
    </row>
    <row r="87" spans="1:2" x14ac:dyDescent="0.25">
      <c r="A87">
        <v>86</v>
      </c>
      <c r="B87" s="5">
        <f>B86+$D$2</f>
        <v>359</v>
      </c>
    </row>
    <row r="88" spans="1:2" x14ac:dyDescent="0.25">
      <c r="A88">
        <v>87</v>
      </c>
      <c r="B88" s="5">
        <f>B87+$D$2-$E$2</f>
        <v>362.5</v>
      </c>
    </row>
    <row r="89" spans="1:2" x14ac:dyDescent="0.25">
      <c r="A89">
        <v>88</v>
      </c>
      <c r="B89" s="5">
        <f>B88+$D$2</f>
        <v>367</v>
      </c>
    </row>
    <row r="90" spans="1:2" x14ac:dyDescent="0.25">
      <c r="A90">
        <v>89</v>
      </c>
      <c r="B90" s="5">
        <f>B89+$D$2</f>
        <v>371.5</v>
      </c>
    </row>
    <row r="91" spans="1:2" x14ac:dyDescent="0.25">
      <c r="A91">
        <v>90</v>
      </c>
      <c r="B91" s="5">
        <f>B90+$D$2-$E$2</f>
        <v>375</v>
      </c>
    </row>
    <row r="92" spans="1:2" x14ac:dyDescent="0.25">
      <c r="A92">
        <v>91</v>
      </c>
      <c r="B92" s="5">
        <f>B91+$D$2</f>
        <v>379.5</v>
      </c>
    </row>
    <row r="93" spans="1:2" x14ac:dyDescent="0.25">
      <c r="A93">
        <v>92</v>
      </c>
      <c r="B93" s="5">
        <f>B92+$D$2</f>
        <v>384</v>
      </c>
    </row>
    <row r="94" spans="1:2" x14ac:dyDescent="0.25">
      <c r="A94">
        <v>93</v>
      </c>
      <c r="B94" s="5">
        <f>B93+$D$2-$E$2</f>
        <v>387.5</v>
      </c>
    </row>
    <row r="95" spans="1:2" x14ac:dyDescent="0.25">
      <c r="A95">
        <v>94</v>
      </c>
      <c r="B95" s="5">
        <f>B94+$D$2</f>
        <v>392</v>
      </c>
    </row>
    <row r="96" spans="1:2" x14ac:dyDescent="0.25">
      <c r="A96">
        <v>95</v>
      </c>
      <c r="B96" s="5">
        <f>B95+$D$2</f>
        <v>396.5</v>
      </c>
    </row>
    <row r="97" spans="1:2" x14ac:dyDescent="0.25">
      <c r="A97">
        <v>96</v>
      </c>
      <c r="B97" s="5">
        <f>B96+$D$2-$E$2</f>
        <v>400</v>
      </c>
    </row>
    <row r="98" spans="1:2" x14ac:dyDescent="0.25">
      <c r="A98">
        <v>97</v>
      </c>
      <c r="B98" s="5">
        <f>B97+$D$2</f>
        <v>404.5</v>
      </c>
    </row>
    <row r="99" spans="1:2" x14ac:dyDescent="0.25">
      <c r="A99">
        <v>98</v>
      </c>
      <c r="B99" s="5">
        <f>B98+$D$2</f>
        <v>409</v>
      </c>
    </row>
    <row r="100" spans="1:2" x14ac:dyDescent="0.25">
      <c r="A100">
        <v>99</v>
      </c>
      <c r="B100" s="5">
        <f>B99+$D$2-$E$2</f>
        <v>412.5</v>
      </c>
    </row>
    <row r="101" spans="1:2" x14ac:dyDescent="0.25">
      <c r="A101">
        <v>100</v>
      </c>
      <c r="B101" s="5">
        <f>B100+$D$2</f>
        <v>417</v>
      </c>
    </row>
    <row r="102" spans="1:2" x14ac:dyDescent="0.25">
      <c r="A102">
        <v>101</v>
      </c>
      <c r="B102" s="5">
        <f>B101+$D$2</f>
        <v>421.5</v>
      </c>
    </row>
    <row r="103" spans="1:2" x14ac:dyDescent="0.25">
      <c r="A103">
        <v>102</v>
      </c>
      <c r="B103" s="5">
        <f>B102+$D$2-$E$2</f>
        <v>425</v>
      </c>
    </row>
    <row r="104" spans="1:2" x14ac:dyDescent="0.25">
      <c r="A104">
        <v>103</v>
      </c>
      <c r="B104" s="5">
        <f>B103+$D$2</f>
        <v>429.5</v>
      </c>
    </row>
    <row r="105" spans="1:2" x14ac:dyDescent="0.25">
      <c r="A105">
        <v>104</v>
      </c>
      <c r="B105" s="5">
        <f>B104+$D$2</f>
        <v>434</v>
      </c>
    </row>
    <row r="106" spans="1:2" x14ac:dyDescent="0.25">
      <c r="A106">
        <v>105</v>
      </c>
      <c r="B106" s="5">
        <f>B105+$D$2-$E$2</f>
        <v>437.5</v>
      </c>
    </row>
    <row r="107" spans="1:2" x14ac:dyDescent="0.25">
      <c r="A107">
        <v>106</v>
      </c>
      <c r="B107" s="5">
        <f>B106+$D$2</f>
        <v>442</v>
      </c>
    </row>
    <row r="108" spans="1:2" x14ac:dyDescent="0.25">
      <c r="A108">
        <v>107</v>
      </c>
      <c r="B108" s="5">
        <f>B107+$D$2</f>
        <v>446.5</v>
      </c>
    </row>
    <row r="109" spans="1:2" x14ac:dyDescent="0.25">
      <c r="A109">
        <v>108</v>
      </c>
      <c r="B109" s="5">
        <f>B108+$D$2-$E$2</f>
        <v>450</v>
      </c>
    </row>
    <row r="110" spans="1:2" x14ac:dyDescent="0.25">
      <c r="A110">
        <v>109</v>
      </c>
      <c r="B110" s="5">
        <f>B109+$D$2</f>
        <v>454.5</v>
      </c>
    </row>
    <row r="111" spans="1:2" x14ac:dyDescent="0.25">
      <c r="A111">
        <v>110</v>
      </c>
      <c r="B111" s="5">
        <f>B110+$D$2</f>
        <v>459</v>
      </c>
    </row>
    <row r="112" spans="1:2" x14ac:dyDescent="0.25">
      <c r="A112">
        <v>111</v>
      </c>
      <c r="B112" s="5">
        <f>B111+$D$2-$E$2</f>
        <v>462.5</v>
      </c>
    </row>
    <row r="113" spans="1:2" x14ac:dyDescent="0.25">
      <c r="A113">
        <v>112</v>
      </c>
      <c r="B113" s="5">
        <f>B112+$D$2</f>
        <v>467</v>
      </c>
    </row>
    <row r="114" spans="1:2" x14ac:dyDescent="0.25">
      <c r="A114">
        <v>113</v>
      </c>
      <c r="B114" s="5">
        <f>B113+$D$2</f>
        <v>471.5</v>
      </c>
    </row>
    <row r="115" spans="1:2" x14ac:dyDescent="0.25">
      <c r="A115">
        <v>114</v>
      </c>
      <c r="B115" s="5">
        <f>B114+$D$2-$E$2</f>
        <v>475</v>
      </c>
    </row>
    <row r="116" spans="1:2" x14ac:dyDescent="0.25">
      <c r="A116">
        <v>115</v>
      </c>
      <c r="B116" s="5">
        <f>B115+$D$2</f>
        <v>479.5</v>
      </c>
    </row>
    <row r="117" spans="1:2" x14ac:dyDescent="0.25">
      <c r="A117">
        <v>116</v>
      </c>
      <c r="B117" s="5">
        <f>B116+$D$2</f>
        <v>484</v>
      </c>
    </row>
    <row r="118" spans="1:2" x14ac:dyDescent="0.25">
      <c r="A118">
        <v>117</v>
      </c>
      <c r="B118" s="5">
        <f>B117+$D$2-$E$2</f>
        <v>487.5</v>
      </c>
    </row>
    <row r="119" spans="1:2" x14ac:dyDescent="0.25">
      <c r="A119">
        <v>118</v>
      </c>
      <c r="B119" s="5">
        <f>B118+$D$2</f>
        <v>492</v>
      </c>
    </row>
    <row r="120" spans="1:2" x14ac:dyDescent="0.25">
      <c r="A120">
        <v>119</v>
      </c>
      <c r="B120" s="5">
        <f>B119+$D$2</f>
        <v>496.5</v>
      </c>
    </row>
    <row r="121" spans="1:2" x14ac:dyDescent="0.25">
      <c r="A121">
        <v>120</v>
      </c>
      <c r="B121" s="5">
        <f>B120+$D$2-$E$2</f>
        <v>500</v>
      </c>
    </row>
    <row r="122" spans="1:2" x14ac:dyDescent="0.25">
      <c r="A122">
        <v>121</v>
      </c>
      <c r="B122" s="5">
        <f>B121+$D$2</f>
        <v>504.5</v>
      </c>
    </row>
    <row r="123" spans="1:2" x14ac:dyDescent="0.25">
      <c r="A123">
        <v>122</v>
      </c>
      <c r="B123" s="5">
        <f>B122+$D$2</f>
        <v>509</v>
      </c>
    </row>
    <row r="124" spans="1:2" x14ac:dyDescent="0.25">
      <c r="A124">
        <v>123</v>
      </c>
      <c r="B124" s="5">
        <f>B123+$D$2-$E$2</f>
        <v>512.5</v>
      </c>
    </row>
    <row r="125" spans="1:2" x14ac:dyDescent="0.25">
      <c r="A125">
        <v>124</v>
      </c>
      <c r="B125" s="5">
        <f>B124+$D$2</f>
        <v>517</v>
      </c>
    </row>
    <row r="126" spans="1:2" x14ac:dyDescent="0.25">
      <c r="A126">
        <v>125</v>
      </c>
      <c r="B126" s="5">
        <f>B125+$D$2</f>
        <v>521.5</v>
      </c>
    </row>
    <row r="127" spans="1:2" x14ac:dyDescent="0.25">
      <c r="A127">
        <v>126</v>
      </c>
      <c r="B127" s="5">
        <f>B126+$D$2-$E$2</f>
        <v>525</v>
      </c>
    </row>
    <row r="128" spans="1:2" x14ac:dyDescent="0.25">
      <c r="A128">
        <v>127</v>
      </c>
      <c r="B128" s="5">
        <f>B127+$D$2</f>
        <v>529.5</v>
      </c>
    </row>
    <row r="129" spans="1:2" x14ac:dyDescent="0.25">
      <c r="A129">
        <v>128</v>
      </c>
      <c r="B129" s="5">
        <f>B128+$D$2</f>
        <v>534</v>
      </c>
    </row>
    <row r="130" spans="1:2" x14ac:dyDescent="0.25">
      <c r="A130">
        <v>129</v>
      </c>
      <c r="B130" s="5">
        <f>B129+$D$2-$E$2</f>
        <v>537.5</v>
      </c>
    </row>
    <row r="131" spans="1:2" x14ac:dyDescent="0.25">
      <c r="A131">
        <v>130</v>
      </c>
      <c r="B131" s="5">
        <f>B130+$D$2</f>
        <v>542</v>
      </c>
    </row>
    <row r="132" spans="1:2" x14ac:dyDescent="0.25">
      <c r="A132">
        <v>131</v>
      </c>
      <c r="B132" s="5">
        <f>B131+$D$2</f>
        <v>546.5</v>
      </c>
    </row>
    <row r="133" spans="1:2" x14ac:dyDescent="0.25">
      <c r="A133">
        <v>132</v>
      </c>
      <c r="B133" s="5">
        <f>B132+$D$2-$E$2</f>
        <v>550</v>
      </c>
    </row>
    <row r="134" spans="1:2" x14ac:dyDescent="0.25">
      <c r="A134">
        <v>133</v>
      </c>
      <c r="B134" s="5">
        <f>B133+$D$2</f>
        <v>554.5</v>
      </c>
    </row>
    <row r="135" spans="1:2" x14ac:dyDescent="0.25">
      <c r="A135">
        <v>134</v>
      </c>
      <c r="B135" s="5">
        <f>B134+$D$2</f>
        <v>559</v>
      </c>
    </row>
    <row r="136" spans="1:2" x14ac:dyDescent="0.25">
      <c r="A136">
        <v>135</v>
      </c>
      <c r="B136" s="5">
        <f>B135+$D$2-$E$2</f>
        <v>562.5</v>
      </c>
    </row>
    <row r="137" spans="1:2" x14ac:dyDescent="0.25">
      <c r="A137">
        <v>136</v>
      </c>
      <c r="B137" s="5">
        <f>B136+$D$2</f>
        <v>567</v>
      </c>
    </row>
    <row r="138" spans="1:2" x14ac:dyDescent="0.25">
      <c r="A138">
        <v>137</v>
      </c>
      <c r="B138" s="5">
        <f>B137+$D$2</f>
        <v>571.5</v>
      </c>
    </row>
    <row r="139" spans="1:2" x14ac:dyDescent="0.25">
      <c r="A139">
        <v>138</v>
      </c>
      <c r="B139" s="5">
        <f>B138+$D$2-$E$2</f>
        <v>575</v>
      </c>
    </row>
    <row r="140" spans="1:2" x14ac:dyDescent="0.25">
      <c r="A140">
        <v>139</v>
      </c>
      <c r="B140" s="5">
        <f>B139+$D$2</f>
        <v>579.5</v>
      </c>
    </row>
    <row r="141" spans="1:2" x14ac:dyDescent="0.25">
      <c r="A141">
        <v>140</v>
      </c>
      <c r="B141" s="5">
        <f>B140+$D$2</f>
        <v>584</v>
      </c>
    </row>
    <row r="142" spans="1:2" x14ac:dyDescent="0.25">
      <c r="A142">
        <v>141</v>
      </c>
      <c r="B142" s="5">
        <f>B141+$D$2-$E$2</f>
        <v>587.5</v>
      </c>
    </row>
    <row r="143" spans="1:2" x14ac:dyDescent="0.25">
      <c r="A143">
        <v>142</v>
      </c>
      <c r="B143" s="5">
        <f>B142+$D$2</f>
        <v>592</v>
      </c>
    </row>
    <row r="144" spans="1:2" x14ac:dyDescent="0.25">
      <c r="A144">
        <v>143</v>
      </c>
      <c r="B144" s="5">
        <f>B143+$D$2</f>
        <v>596.5</v>
      </c>
    </row>
    <row r="145" spans="1:2" x14ac:dyDescent="0.25">
      <c r="A145">
        <v>144</v>
      </c>
      <c r="B145" s="5">
        <f>B144+$D$2-$E$2</f>
        <v>600</v>
      </c>
    </row>
    <row r="146" spans="1:2" x14ac:dyDescent="0.25">
      <c r="A146">
        <v>145</v>
      </c>
      <c r="B146" s="5">
        <f>B145+$D$2</f>
        <v>604.5</v>
      </c>
    </row>
    <row r="147" spans="1:2" x14ac:dyDescent="0.25">
      <c r="A147">
        <v>146</v>
      </c>
      <c r="B147" s="5">
        <f>B146+$D$2</f>
        <v>609</v>
      </c>
    </row>
    <row r="148" spans="1:2" x14ac:dyDescent="0.25">
      <c r="A148">
        <v>147</v>
      </c>
      <c r="B148" s="5">
        <f>B147+$D$2-$E$2</f>
        <v>612.5</v>
      </c>
    </row>
    <row r="149" spans="1:2" x14ac:dyDescent="0.25">
      <c r="A149">
        <v>148</v>
      </c>
      <c r="B149" s="5">
        <f>B148+$D$2</f>
        <v>617</v>
      </c>
    </row>
    <row r="150" spans="1:2" x14ac:dyDescent="0.25">
      <c r="A150">
        <v>149</v>
      </c>
      <c r="B150" s="5">
        <f>B149+$D$2</f>
        <v>621.5</v>
      </c>
    </row>
    <row r="151" spans="1:2" x14ac:dyDescent="0.25">
      <c r="A151">
        <v>150</v>
      </c>
      <c r="B151" s="5">
        <f>B150+$D$2-$E$2</f>
        <v>625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0997f-a4f9-4a46-b07f-13a7467b6ced}" enabled="1" method="Privileged" siteId="{be36ab0a-ee39-47de-9356-a8a501a9c83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Invoer bestellingen</vt:lpstr>
      <vt:lpstr>Bron</vt:lpstr>
      <vt:lpstr>'Invoer bestellingen'!Afdrukbereik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Niek Scheppink</dc:creator>
  <cp:lastModifiedBy>Nelleke ter Harmsel</cp:lastModifiedBy>
  <cp:lastPrinted>2024-01-29T20:30:21Z</cp:lastPrinted>
  <dcterms:created xsi:type="dcterms:W3CDTF">2023-02-04T14:43:13Z</dcterms:created>
  <dcterms:modified xsi:type="dcterms:W3CDTF">2024-01-29T20:32:25Z</dcterms:modified>
</cp:coreProperties>
</file>